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 1\งบประมาณ 63\"/>
    </mc:Choice>
  </mc:AlternateContent>
  <bookViews>
    <workbookView xWindow="0" yWindow="0" windowWidth="28800" windowHeight="11910" activeTab="3"/>
  </bookViews>
  <sheets>
    <sheet name="รายรับ" sheetId="2" r:id="rId1"/>
    <sheet name="วัตถุประสงค์" sheetId="3" r:id="rId2"/>
    <sheet name="ตาราง" sheetId="4" r:id="rId3"/>
    <sheet name="รายจ่าย" sheetId="5" r:id="rId4"/>
  </sheets>
  <calcPr calcId="152511"/>
</workbook>
</file>

<file path=xl/calcChain.xml><?xml version="1.0" encoding="utf-8"?>
<calcChain xmlns="http://schemas.openxmlformats.org/spreadsheetml/2006/main">
  <c r="E77" i="5" l="1"/>
  <c r="G39" i="4"/>
  <c r="H39" i="4"/>
  <c r="F39" i="4"/>
  <c r="E21" i="5"/>
  <c r="E154" i="5" l="1"/>
  <c r="E153" i="5" s="1"/>
  <c r="E140" i="5"/>
  <c r="E39" i="5"/>
  <c r="E37" i="5"/>
  <c r="E8" i="5"/>
  <c r="E39" i="4"/>
  <c r="D10" i="2"/>
  <c r="D9" i="2" s="1"/>
  <c r="D12" i="2"/>
  <c r="E135" i="5" l="1"/>
  <c r="E124" i="5"/>
  <c r="E103" i="5"/>
  <c r="E100" i="5"/>
  <c r="E89" i="5"/>
  <c r="E63" i="5"/>
  <c r="E57" i="5"/>
  <c r="E50" i="5"/>
  <c r="E29" i="5"/>
  <c r="E15" i="5"/>
  <c r="E14" i="5"/>
  <c r="C39" i="4"/>
  <c r="I33" i="4"/>
  <c r="I39" i="4" s="1"/>
  <c r="H18" i="4"/>
  <c r="E18" i="4"/>
  <c r="C18" i="4"/>
  <c r="I12" i="4"/>
  <c r="I18" i="4" s="1"/>
  <c r="E76" i="5" l="1"/>
  <c r="E62" i="5" s="1"/>
  <c r="E38" i="5"/>
  <c r="E134" i="5"/>
  <c r="E133" i="5" s="1"/>
</calcChain>
</file>

<file path=xl/sharedStrings.xml><?xml version="1.0" encoding="utf-8"?>
<sst xmlns="http://schemas.openxmlformats.org/spreadsheetml/2006/main" count="450" uniqueCount="239">
  <si>
    <t>รายงานรายละเอียดประมาณการรายรับงบประมาณรายจ่ายเฉพาะการ</t>
  </si>
  <si>
    <t>งานกิจการประปา</t>
  </si>
  <si>
    <t xml:space="preserve"> เทศบาลนครนครสวรรค์ </t>
  </si>
  <si>
    <t xml:space="preserve"> อำเภอเมือง จังหวัดนครสวรรค์ </t>
  </si>
  <si>
    <t>ก. หมวดรายได้</t>
  </si>
  <si>
    <t>รวม</t>
  </si>
  <si>
    <t>บาท</t>
  </si>
  <si>
    <t>1. เงินค่าจำหน่ายน้ำจากมาตรวัดน้ำ</t>
  </si>
  <si>
    <t>จำนวน</t>
  </si>
  <si>
    <t>2. เงินค่าบริการประจำเดือน</t>
  </si>
  <si>
    <t>3. เงินค่าจำหน่ายน้ำจากท่อธาร</t>
  </si>
  <si>
    <t xml:space="preserve">ประมาณการว่าจะจำหน่ายน้ำจากท่อธารจ่ายน้ำให้กับรถบรรทุกน้ำของเอกชน และของทางราชการ ตลอดจนผู้ที่ยื่นขออนุญาตใช้น้ำประปาเป็นการชั่วคราว เพื่อทำการก่อสร้างในระยะแรก </t>
  </si>
  <si>
    <t xml:space="preserve">4. เงินผลประโยชน์อื่น ๆ จากค่าแรง </t>
  </si>
  <si>
    <t>5. เงินผลประโยชน์ จากค่าธรรมเนียมการโอน</t>
  </si>
  <si>
    <t>ประมาณการตั้งรับไว้ สำหรับเป็นรายรับ จากการที่ผู้ใช้น้ำโอนกรรมสิทธิ์มาตรวัดน้ำตลอดทั้งปี</t>
  </si>
  <si>
    <t>6. เงินผลประโยชน์อื่น จากค่าเบ็ดเตล็ด</t>
  </si>
  <si>
    <t>7. เงินค่าจำหน่ายมาตรวัดน้ำ</t>
  </si>
  <si>
    <t>ประมาณการตั้งรับไว้สำหรับเป็นค่าจำหน่ายมาตรวัดน้ำ ขนาดต่าง ๆ ให้กับผู้ขอติดตั้งประปา และ</t>
  </si>
  <si>
    <t>8. เงินค่าดอกเบี้ยเงินฝากธนาคาร</t>
  </si>
  <si>
    <t>ประมาณการตั้งรับไว้ สำหรับดอกเบี้ยเงินฝากธนาคาร ประเภทเงินฝากประจำ และออมทรัพย์</t>
  </si>
  <si>
    <t>วัตถุประสงค์</t>
  </si>
  <si>
    <t>รายละเอียดงบประมาณรายจ่าย</t>
  </si>
  <si>
    <t>…………………………….</t>
  </si>
  <si>
    <t>รายจ่ายตามแผนงาน</t>
  </si>
  <si>
    <t>ด้านการเศรษฐกิจ</t>
  </si>
  <si>
    <t>แผนงานการพาณิชย์  งานกิจการประปา</t>
  </si>
  <si>
    <t>1. เพื่อให้บริการน้ำสะอาด แก่ประชาชน</t>
  </si>
  <si>
    <t>งานที่ทำ</t>
  </si>
  <si>
    <t>1. งานบริหารงานบุคคล</t>
  </si>
  <si>
    <t>2. งานผลิต จำหน่าย และบริการด้านน้ำประปา</t>
  </si>
  <si>
    <t>3. งานมาตรวัดน้ำ</t>
  </si>
  <si>
    <t>4. งานการเงินบัญชี จัดเก็บรายได้ และงานพัสดุ</t>
  </si>
  <si>
    <t>หน่วยงานที่รับผิดชอบ</t>
  </si>
  <si>
    <t>1. สำนักการประปา</t>
  </si>
  <si>
    <t>งบประมาณรวม</t>
  </si>
  <si>
    <t>ด้านการดำเนินงานอื่น</t>
  </si>
  <si>
    <t>แผนงานงบกลาง</t>
  </si>
  <si>
    <t xml:space="preserve">1. เพิ่มประสิทธิผลการบริหาร </t>
  </si>
  <si>
    <t>2. เพื่อให้การบริหารงบประมาณรายจ่ายในส่วนที่เป็นภาระหน้าที่หรือข้อผูกพัน รวมทั้งภารกิจ</t>
  </si>
  <si>
    <t xml:space="preserve">   ความจำเป็นเร่งด่วนที่เกี่ยวกับงานการประปา</t>
  </si>
  <si>
    <t>1. เงินค่าทำศพ (เงินช่วยพิเศษ)</t>
  </si>
  <si>
    <t>2. จัดสรรเงินสมทบกองทุนบำเหน็จบำนาญ</t>
  </si>
  <si>
    <t>3. จัดสรรเงินสำรองจ่าย</t>
  </si>
  <si>
    <t>เทศบาลนครนครสวรรค์</t>
  </si>
  <si>
    <t>อำเภอเมืองฯ     จังหวัดนครสวรรค์</t>
  </si>
  <si>
    <t>รายจ่ายจำแนกตามแผนงาน</t>
  </si>
  <si>
    <t>งบบุคลากร</t>
  </si>
  <si>
    <t>งบดำเนินงาน</t>
  </si>
  <si>
    <t>งบเงิน</t>
  </si>
  <si>
    <t>งบรายจ่าย</t>
  </si>
  <si>
    <t>งบลงทุน</t>
  </si>
  <si>
    <t>หน่วยงาน</t>
  </si>
  <si>
    <t>รหัส</t>
  </si>
  <si>
    <t>งาน</t>
  </si>
  <si>
    <t>อุดหนุน</t>
  </si>
  <si>
    <t>อื่น</t>
  </si>
  <si>
    <t>เจ้าของ</t>
  </si>
  <si>
    <t>บัญชี</t>
  </si>
  <si>
    <t>งบประมาณ</t>
  </si>
  <si>
    <t>-</t>
  </si>
  <si>
    <t>สำนักการประปา</t>
  </si>
  <si>
    <t>รายจ่ายงบกลาง</t>
  </si>
  <si>
    <t>เงินสมทบเข้ากองทุน</t>
  </si>
  <si>
    <t>เงินช่วย</t>
  </si>
  <si>
    <t xml:space="preserve">บำเหน็จ / </t>
  </si>
  <si>
    <t>เงินสำรองจ่าย</t>
  </si>
  <si>
    <t>ประกันสังคม</t>
  </si>
  <si>
    <t>ค่าทำศพ</t>
  </si>
  <si>
    <t>บำนาญ</t>
  </si>
  <si>
    <t>รายงานรายละเอียดประมาณการรายจ่ายงบประมาณรายจ่ายเฉพาะการ</t>
  </si>
  <si>
    <t>งบกลาง</t>
  </si>
  <si>
    <t xml:space="preserve"> - เงินสำรองจ่าย</t>
  </si>
  <si>
    <t xml:space="preserve"> - เงินสมทบเข้ากองทุนประกันสังคม</t>
  </si>
  <si>
    <t>ค่าจ้างและเงินเพิ่มการครองชีพชั่วคราวของพนักงานจ้าง (65 อัตรา)</t>
  </si>
  <si>
    <t>หักสมทบในอัตราร้อยละ 5</t>
  </si>
  <si>
    <t>ฉะนั้น จึงขอตั้งจ่าย</t>
  </si>
  <si>
    <t xml:space="preserve"> - เป็นไปตามหนังสือสำนักงาน ก.ท. ด่วนที่สุด มท ๐๘๐๙.๕/ว ๙ ลงวันที่ ๒๒ มกราคม ๒๕๕๗</t>
  </si>
  <si>
    <t xml:space="preserve"> - เป็นไปตามหนังสือสำนักงาน ก.ท. ด่วนที่สุด มท ๐๘๐๙.๕/ว ๘๑ ลงวันที่ ๑๐ กรกฎาคม ๒๕๕๗</t>
  </si>
  <si>
    <t xml:space="preserve"> - เงินช่วยค่าทำศพ</t>
  </si>
  <si>
    <t>บำเหน็จ/บำนาญ</t>
  </si>
  <si>
    <t xml:space="preserve"> - เงินบำเหน็จลูกจ้างประจำ</t>
  </si>
  <si>
    <t>- เงินช่วยค่าครองชีพผู้รับบำนาญ</t>
  </si>
  <si>
    <t xml:space="preserve"> - เงินสมทบกองทุนบำเหน็จบำนาญ</t>
  </si>
  <si>
    <t>หักสมทบในอัตราร้อยละ 2</t>
  </si>
  <si>
    <t>เงินเดือน</t>
  </si>
  <si>
    <t xml:space="preserve"> - เงินเดือนพนักงานเทศบาลสามัญ</t>
  </si>
  <si>
    <t xml:space="preserve"> - เงินประจำตำแหน่ง</t>
  </si>
  <si>
    <t>1. ประเภทอำนวยการท้องถิ่น ระดับสูง ตำแหน่งผู้อำนวยการสำนัก อัตรา 10,000 บาท/เดือน</t>
  </si>
  <si>
    <t>2. ประเภทอำนวยการท้องถิ่น ระดับกลาง ตำแหน่งผู้อำนวยการส่วน อัตรา 2,500 บาท/เดือน</t>
  </si>
  <si>
    <t>3. ประเภทอำนวยการท้องถิ่น ระดับต้น ตำแหน่งหัวหน้าฝ่าย อัตรา 1,500 บาท/เดือน</t>
  </si>
  <si>
    <t>- เงินเพิ่มต่าง ๆ ของพนักงาน</t>
  </si>
  <si>
    <t>ค่าจ้างประจำ</t>
  </si>
  <si>
    <t xml:space="preserve"> - ค่าจ้างลูกจ้างประจำ</t>
  </si>
  <si>
    <t xml:space="preserve"> - เงินเพิ่มต่างๆ ของลูกจ้างประจำ</t>
  </si>
  <si>
    <t>ค่าจ้างชั่วคราว</t>
  </si>
  <si>
    <t xml:space="preserve"> - ค่าตอบแทนพนักงานจ้าง</t>
  </si>
  <si>
    <t>- เงินเพิ่มต่าง ๆ ของพนักงานจ้าง</t>
  </si>
  <si>
    <t>ค่าตอบแทน</t>
  </si>
  <si>
    <t xml:space="preserve"> - ค่าเช่าบ้าน</t>
  </si>
  <si>
    <t xml:space="preserve"> - ค่าตอบแทนการปฏิบัติงานนอกเวลาราชการ</t>
  </si>
  <si>
    <t xml:space="preserve"> - เงินช่วยเหลือการศึกษาบุตร</t>
  </si>
  <si>
    <t>- ค่าตอบแทนผู้ปฏิบัติราชการอันเป็นประโยชน์แก่องค์กรปกครองส่วนท้องถิ่น</t>
  </si>
  <si>
    <t>1. ค่าตอบแทนผู้ปฏิบัติราชการอันเป็นประโยชน์แก่องค์กรปกครองส่วนท้องถิ่น</t>
  </si>
  <si>
    <t>2. เงินประโยชน์ตอบแทนอื่นเป็นกรณีพิเศษ (เงินรางวัลประจำปี) ให้แก่พนักงานเทศบาล ลูกจ้าง</t>
  </si>
  <si>
    <t>ประจำ และพนักงานจ้าง เป็นไปตามระเบียบกระทรวงมหาดไทยว่าด้วยการกำหนดประโยชน์ตอบแทนอื่นเป็นกรณีพิเศษอันมีลักษณะเป็นเงินรางวัลประจำปีแก่พนักงานส่วนท้องถิ่นให้เป็นรายจ่ายอื่นขององค์กรปกครองส่วนท้องถิ่น พ.ศ.๒๕๕๗</t>
  </si>
  <si>
    <t>ค่าใช้สอย</t>
  </si>
  <si>
    <t xml:space="preserve">   รายจ่ายเพื่อให้ได้มาซึ่งบริการ</t>
  </si>
  <si>
    <t xml:space="preserve">   รายจ่ายที่เกี่ยวเนื่องกับการปฏิบัติราชการที่ไม่เข้าลักษณะรายจ่ายหมวดอื่น ๆ </t>
  </si>
  <si>
    <t xml:space="preserve"> - ค่าชดใช้ความเสียหายหรือค่าสินไหมทดแทน</t>
  </si>
  <si>
    <t xml:space="preserve"> - โครงการอบรมสัมมนาพนักงานเทศบาลและพนักงานจ้าง สำนักการประปา</t>
  </si>
  <si>
    <t xml:space="preserve"> - เป็นไปตามระเบียบกระทรวงมหาดไทยว่าด้วยค่าใช้จ่ายในการฝึกอบรม และการเข้ารับการฝึกอบรมของเจ้าหน้าที่ท้องถิ่น พ.ศ. ๒๕๕๗ </t>
  </si>
  <si>
    <t xml:space="preserve">   ค่าบำรุงรักษาและซ่อมแซม</t>
  </si>
  <si>
    <t xml:space="preserve"> - ค่าบำรุงรักษาและซ่อมแซม</t>
  </si>
  <si>
    <t>สำหรับจ่ายเป็นค่าซ่อมแซมบำรุงรักษาทรัพย์สินเพื่อให้สามารถใช้งานได้ตามปกติ</t>
  </si>
  <si>
    <t>ค่าวัสดุ</t>
  </si>
  <si>
    <t xml:space="preserve">สำหรับจ่ายเป็นค่าวัสดุยานพาหนะและขนส่ง เช่น ยางนอก ยางใน เป็นต้น </t>
  </si>
  <si>
    <t xml:space="preserve">สำหรับจ่ายเป็นค่าวัสดุก่อสร้าง เช่น อิฐ ปูน ทราย หิน ท่อน้ำประปา อุปกรณ์ท่อ  เป็นต้น </t>
  </si>
  <si>
    <t>สำหรับจ่ายเป็นค่าวัสดุเชื้อเพลิงและหล่อลื่น เช่น น้ำมัน แก๊ส จารบี เป็นต้น</t>
  </si>
  <si>
    <t xml:space="preserve">สำหรับจ่ายเป็นค่าวัสดุไฟฟ้าและวิทยุ เช่น หลอดไฟฟ้า สายไฟฟ้า และอุปกรณ์ไฟฟ้าที่ใช้กับเครื่องสูบน้ำ เป็นต้น </t>
  </si>
  <si>
    <t>สำหรับจ่ายเป็นค่าวัสดุวิทยาศาสตร์และการแพทย์ เช่น น้ำยาตรวจคุณภาพน้ำ สารส้ม คลอรีน ปูนขาว 
ที่ใช้ในกิจการประปา</t>
  </si>
  <si>
    <t xml:space="preserve">สำหรับจ่ายเป็นค่าวัสดุงานบ้านงานครัว เช่น ไม้ถูพื้น ไม้กวาด ถังน้ำ  เป็นต้น </t>
  </si>
  <si>
    <t xml:space="preserve">สำหรับจ่ายเป็นค่าวัสดุคอมพิวเตอร์ เช่น แผ่นบันทึกข้อมูลคอมพิวเตอร์ ใบเสร็จคอมพิวเตอร์ เป็นต้น </t>
  </si>
  <si>
    <t>สำหรับจ่ายเป็นค่าฟิล์ม รูปที่ได้จากการล้าง อัด ขยาย ค่าสี กระดาษเขียนโปสเตอร์ แผ่นพับ ใบปลิว</t>
  </si>
  <si>
    <t>ค่าสาธารณูปโภค</t>
  </si>
  <si>
    <t xml:space="preserve"> - ค่าไฟฟ้า</t>
  </si>
  <si>
    <t xml:space="preserve">สำหรับจ่ายเป็นค่ากระแสไฟฟ้าที่ใช้ในกิจการประปา </t>
  </si>
  <si>
    <t xml:space="preserve"> - ค่าบริการไปรษณีย์</t>
  </si>
  <si>
    <t xml:space="preserve"> - ค่าบริการโทรศัพท์</t>
  </si>
  <si>
    <t xml:space="preserve"> - ค่าบริการสื่อสารและโทรคมนาคม</t>
  </si>
  <si>
    <t>ค่าครุภัณฑ์</t>
  </si>
  <si>
    <t>ค่าบำรุงรักษาและปรับปรุงครุภัณฑ์</t>
  </si>
  <si>
    <t xml:space="preserve"> -  ค่าบำรุงรักษาและปรับปรุงครุภัณฑ์</t>
  </si>
  <si>
    <t>เพื่อจ่ายเป็นรายจ่ายเพื่อซ่อมแซมบำรุงรักษาโครงสร้างของครุภัณฑ์ขนาดใหญ่ ซึ่งไม่รวมถึงค่าซ่อมบำรุงตามปกติหรือค่าซ่อมกลางของสำนักการประปา</t>
  </si>
  <si>
    <t xml:space="preserve"> - เป็นไปตามหนังสือกระทรวงมหาดไทย ที่ มท ๐๘๐๘.๒/ว ๑๑๓๔ ลงวันที่ ๙ มิถุนายน ๒๕๕๘</t>
  </si>
  <si>
    <t xml:space="preserve"> - เป็นครุภัณฑ์ที่ไม่มีกำหนดไว้ในบัญชีราคามาตรฐานครุภัณฑ์ของสำนักงบประมาณ แต่มีความจำเป็นต้องจัดหา</t>
  </si>
  <si>
    <t>ตามราคาในท้องตลาดโดยจัดหาอย่างประหยัด</t>
  </si>
  <si>
    <t>ค่าที่ดินและสิ่งก่อสร้าง</t>
  </si>
  <si>
    <t>ค่าบำรุงรักษาและปรับปรุงที่ดินและสิ่งก่อสร้าง</t>
  </si>
  <si>
    <t xml:space="preserve"> - เป็นไปตามพระราชบัญญัติเทศบาล พ.ศ.2496</t>
  </si>
  <si>
    <t>สำนัก</t>
  </si>
  <si>
    <t>การประปา</t>
  </si>
  <si>
    <t>รายจ่ายที่ตั้งไว้เพื่อใช้จ่ายกรณีฉุกเฉินที่มีสาธารณภัยเกิดขึ้น หรือบรรเทาปัญหาความเดือดร้อนของประชาชนเป็นส่วนร่วมเท่านั้น</t>
  </si>
  <si>
    <t>ตามประกาศคณะกรรมการพนักงานเทศบาลจังหวัดนครสวรรค์ เรื่อง หลักเกณฑ์และเงื่อนไขเกี่ยวกับการบริหารงานบุคคลของเทศบาล (แก้ไขเพิ่มเติม หมวด ๓) (ฉบับที่ ๗) ประกาศ ณ วันที่ ๘ เมษายน พ.ศ.๒๕๕๙</t>
  </si>
  <si>
    <t>เพื่อจ่ายเป็นค่าใช้จ่ายในการดำเนินโครงการอบรมสัมมนาพนักงานเทศบาลและพนักงานจ้าง สำนักการประปา เช่น ค่าใช้จ่ายเกี่ยวกับการใช้ในการฝึกอบรมและค่าศึกษาดูงานนอกสถานที่ และค่าใช้จ่ายอื่น ๆ ที่เกี่ยวข้องกับโครงการ เป็นต้น (ยุทธศาสตร์ด้านการบริหารจัดการที่ดี)</t>
  </si>
  <si>
    <t>สำหรับจ่ายเป็นค่าวัสดุสำนักงาน เช่น กระดาษ ใบเสร็จรับเงินต่าง ๆ กระดาษไข สิ่งพิมพ์ที่ได้จากการซื้อหรือจัดจ้าง</t>
  </si>
  <si>
    <t xml:space="preserve">สำหรับจ่ายเป็นค่าวัสดุอื่น ๆ เช่น มาตรวัดน้ำ ขนาดต่าง ๆ และวัสดุที่ไม่เข้าลักษณะวัสดุประเภทใด ๆ เช่น เหล็กทำเพลา สวิตซ์ควบคุมเครื่องสูบน้ำ วัสดุที่ใช้ในขบวนการสูบน้ำกรองน้ำ เป็นต้น </t>
  </si>
  <si>
    <t>สำหรับจ่ายเป็นค่าไปรษณีย์ ค่าธนาณัติ ค่าธรรมเนียมการโอนเงินในระบบบริหารการเงินการคลังภาครัฐแบบอิเล็กทรอนิกส์ (GFMIS) ค่าดวงตราไปรษณียากร ค่าเช่าตู้ไปรษณีย์ และค่าธรรมเนียมอื่นที่ใช้ในราชการของเทศบาล</t>
  </si>
  <si>
    <t>สำหรับจ่ายเป็นค่าโทรศัพท์พื้นฐาน ค่าโทรศัพท์เคลื่อนที่ ฯลฯ และให้หมายความรวมถึงค่าใช้จ่ายเพื่อให้ได้ใช้บริการดังกล่าว และค่าใช้จ่ายที่เกิดขึ้นเกี่ยวกับการใช้บริการ เช่น ค่าเช่าเครื่อง ค่าเช่าหมายเลขโทรศัพท์ค่าบำรุงรักษาสาย</t>
  </si>
  <si>
    <t>สำหรับจ่ายเป็นค่าโทรภาพ (โทรสาร) ค่าเทเลกซ์ ค่าวิทยุติดตามตัว ค่าวิทยุสื่อสาร ค่าสื่อสารผ่านดาวเทียม ค่าใช้จ่ายเกี่ยวกับระบบอินเทอร์เน็ต รวมถึงอินเทอร์เน็ตการ์ด และสื่อสารอื่นๆ เช่น ค่าเคเบิ้ลทีวีค่าเช่าช่องสัญญาณดาวเทียม เป็นต้น และให้หมายถึงค่าใช้จ่าย เพื่อให้ได้ใช้บริการดังกล่าวและค่าใช้จ่ายเกี่ยวกับการใช้บริการ</t>
  </si>
  <si>
    <t xml:space="preserve">สำหรับจ่ายเป็นค่าชดใช้ความเสียหายหรือค่าสินไหมทดแทนที่เกี่ยวข้องกับยานพาหนะขนส่งของสำนักการประปาที่ทำให้เกิดความเสียหายแก่บุคคลที่ 3 ตามกฎหมายคุ้มครองผู้บริโภค </t>
  </si>
  <si>
    <t>ประมาณการตั้งรับไว้สำหรับเป็นรายรับจากค่าขายแบบ ขายเศษวัสดุ และรายได้อื่น ๆ ที่มิได้ระบุประเภทไว้</t>
  </si>
  <si>
    <r>
      <t>ประจำปีงบประมาณ พ.ศ.</t>
    </r>
    <r>
      <rPr>
        <b/>
        <sz val="20"/>
        <color indexed="8"/>
        <rFont val="TH SarabunPSK"/>
        <family val="2"/>
      </rPr>
      <t>2563</t>
    </r>
  </si>
  <si>
    <t>ประมาณการรายรับรวมทั้งสิ้น  121,265,500 บาท แยกเป็น</t>
  </si>
  <si>
    <r>
      <t>ประมาณการว่าจะจำหน่ายน้ำจากมาตรวัดน้ำประมาณเดือนละ</t>
    </r>
    <r>
      <rPr>
        <b/>
        <i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8,200,000 บาท </t>
    </r>
  </si>
  <si>
    <r>
      <t>ประมาณการว่าในปีงบประมาณ 2563 จะมีผู้ใช้น้ำประมาณ</t>
    </r>
    <r>
      <rPr>
        <sz val="16"/>
        <color indexed="14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32,000 ราย มีรายได้จากค่าบริการรายละ 10 บาท/เดือน </t>
    </r>
  </si>
  <si>
    <t>ประมาณการว่าจะสามารถให้บริการผู้ใช้น้ำในการตรวจสอบแนวท่อ ตรวจสอบการตัดต่อประปาภายในบ้านตลอดจนค่าแรงงานในการขุดดินประสานท่อเมน และอื่น ๆ ตลอดปีงบประมาณ 2563</t>
  </si>
  <si>
    <t>สำหรับจำหน่ายให้กับผู้ใช้น้ำเมื่อมาตรวัดน้ำเดิมชำรุด ตลอดปีงบประมาณ 2563</t>
  </si>
  <si>
    <t>9. เงินที่งบทั่วไปช่วยเหลืองบเฉพาะการประปา</t>
  </si>
  <si>
    <t>ประมาณการตามที่ได้รับจากเทศบาลนครนครสวรรค์ เพื่อช่วยเหลืองบเฉพาะการประปา</t>
  </si>
  <si>
    <r>
      <t>ประจำปีงบประมาณ พ.ศ</t>
    </r>
    <r>
      <rPr>
        <b/>
        <i/>
        <sz val="18"/>
        <color indexed="8"/>
        <rFont val="TH SarabunPSK"/>
        <family val="2"/>
      </rPr>
      <t>.</t>
    </r>
    <r>
      <rPr>
        <b/>
        <sz val="20"/>
        <color indexed="8"/>
        <rFont val="TH SarabunPSK"/>
        <family val="2"/>
      </rPr>
      <t>2563</t>
    </r>
  </si>
  <si>
    <t>รายละเอียดงบประมาณรายจ่ายเฉพาะการ ประจำปีงบประมาณ พ.ศ.2563</t>
  </si>
  <si>
    <t>เงินสมทบกองทุน</t>
  </si>
  <si>
    <t>เงินทดแทน</t>
  </si>
  <si>
    <t xml:space="preserve"> - เงินสมทบเข้ากองทุนเงินทดแทน</t>
  </si>
  <si>
    <t xml:space="preserve">เพื่อจ่ายเป็นเงินเพิ่มค่าตอบแทนพนักงานเทศบาลที่ได้รับเงินประจำตำแหน่ง ตามกฎหมายว่าด้วยเงินเดือนและเงินประจำตำแหน่งให้ได้รับเงินค่าตอบแทนเป็นรายเดือนเท่ากับเงินประจำตำแหน่งที่ได้รับอยู่เดิม อัตรา 10,000 บาท/เดือน และอัตรา 2,500 บาท/เดือน ตามหนังสือกระทรวงมหาดไทย ด่วนที่สุดที่ มท ๐๘๐๙.๓/ว ๖๗๗ ลงวันที่ ๒๗ เมษายน ๒๕๔๗  </t>
  </si>
  <si>
    <t>เพื่อจ่ายเป็นค่าตอบแทนผู้ปฏิบัติราชการอันเป็นประโยชน์แก่องค์กรปกครองส่วนท้องถิ่น เช่น</t>
  </si>
  <si>
    <t xml:space="preserve">เพื่อจ่ายเป็นเงินช่วยเหลือการศึกษาบุตรของพนักงานเทศบาล ลูกจ้างประจำ ที่มีสิทธิเบิกจ่ายได้ตามระเบียบกระทรวงมหาดไทย </t>
  </si>
  <si>
    <t xml:space="preserve">เพื่อจ่ายเป็นค่าเช่าบ้านของพนักงานเทศบาลที่มีสิทธิเบิกจ่ายได้ ตามระเบียบกระทรวงมหาดไทย </t>
  </si>
  <si>
    <t>เพื่อจ่ายเป็นค่าตอบแทนพนักงานจ้างจำนวน 65 ราย เพื่อปฏิบัติงานมาตรวัดน้ำ งานกรองน้ำ งานซ่อมท่อประปา  ซึ่งไม่เกินระเบียบที่กำหนดให้จ้างได้</t>
  </si>
  <si>
    <t>เพื่อจ่ายเป็นค่าตอบแทนพิเศษของลูกจ้างประจำผู้ได้รับค่าจ้างถึงขั้นสูงของตำแหน่ง(ในอัตราร้อยละ 2 ร้อยละ 4 หรือร้อยละ 6) ซึ่งมีคำสั่งให้ได้รับค่าตอบแทนตามอัตราที่กำหนด</t>
  </si>
  <si>
    <t xml:space="preserve">เพื่อจ่ายเป็นค่าจ้างลูกจ้างประจำพร้อมเงินปรับปรุงค่าจ้าง </t>
  </si>
  <si>
    <t>เพื่อจ่ายเป็นเงินประจำตำแหน่ง ดังนี้</t>
  </si>
  <si>
    <t xml:space="preserve">เพื่อจ่ายให้พนักงานเทศบาลสามัญ พร้อมเงินปรับปรุงเงินเดือน  </t>
  </si>
  <si>
    <t>เพื่อจ่ายเป็นเงินสมทบเข้ากองทุนบำเหน็จบำนาญข้าราชการส่วนท้องถิ่น ในอัตราร้อยละ 2 ของประมาณการรายรับ ตามหนังสือจังหวัดนครสวรรค์ ที่ นว ๐๐๑๘/ว ๒๐๘๕๒ลง วันที่ ๒๙ มิถุนายน  ๒๕๔๒ คำนวณได้ดังนี้</t>
  </si>
  <si>
    <t>เพื่อจ่ายเป็นเงินช่วยค่าครองชีพผู้รับบำนาญ ในอัตราร้อยละ 3 และให้ได้รับเพิ่มขึ้นอีกในอัตราเดือนละร้อยละ 5 ของจำนวนบำนาญ ตามหนังสือจังหวัดนครสวรรค์ ที่ มท.๐๘๓๖.๕/ว ๒๒๓๖๘ ลงวันที่ ๙ กันยายน ๒๕๔๗ ที่ มท ๐๘๐๓/ว ๒๓๘๑ ลงวันที่ ๖ ธันวาคม ๒๕๔๘ และที่ กค.๐๔๐๓.๗/๐๖ ลงวันที่ ๘ มกราคม ๒๕๕๑</t>
  </si>
  <si>
    <t xml:space="preserve">เพื่อจ่ายเป็นเงินบำเหน็จลูกจ้างประจำที่เกษียณอายุราชการ </t>
  </si>
  <si>
    <t>เพื่อจ่ายเป็นเงินช่วยค่าทำศพ ของพนักงาน ลูกจ้างประจำ และพนักงานจ้างที่เสียชีวิตระหว่างรับราชการ</t>
  </si>
  <si>
    <t>เพื่อจ่ายเป็นเงินสมทบเข้ากองทุนประกันสังคม ตามกฎกระทรวง ฉบับที่ ๑๐ (พ.ศ.๒๕๔๑) ออกตามความในพระราชบัญญัติประกันสังคม พ.ศ.๒๕๓๓ ข้อ ๒ (๒)  คำนวณได้ดังนี้</t>
  </si>
  <si>
    <t>เพื่อจ่ายเป็นเงินเพิ่มการครองชีพชั่วคราวให้พนักงานจ้าง  สังกัดสำนักการประปา</t>
  </si>
  <si>
    <t>เพื่อจ่ายเป็นค่าจ้างนอกเวลา ค่าอาหารทำการนอกเวลา ให้แก่พนักงานเทศบาลและลูกจ้างที่ได้รับคำสั่งให้มาปฏิบัติงานนอกเวลาราชการหรือในวันหยุดราชการ ตามระเบียบกระทรวงมหาดไทย</t>
  </si>
  <si>
    <t>ครุภัณฑ์วิทยาศาสตร์หรือการแพทย์</t>
  </si>
  <si>
    <t xml:space="preserve"> - ปั้มจ่ายสารเคมี อัตราการจ่ายไม่น้อยกว่า 1,000 ลิตร/ชั่วโมง</t>
  </si>
  <si>
    <t>เพื่อจ่ายเป็นค่าจัดซื้อปั้มจ่ายสารเคมี อัตราการจ่ายไม่น้อยกว่า 1,000 ลิตร/ชั่วโมง จำนวน 1 เครื่อง</t>
  </si>
  <si>
    <t xml:space="preserve"> - ปั้มจ่ายสารเคมี อัตราการจ่ายไม่น้อยกว่า 330 ลิตร/ชั่วโมง</t>
  </si>
  <si>
    <t>เพื่อจ่ายเป็นค่าจัดซื้อปั้มจ่ายสารเคมี อัตราการจ่ายไม่น้อยกว่า 330 ลิตร/ชั่วโมง จำนวน 1 เครื่อง</t>
  </si>
  <si>
    <t xml:space="preserve"> - ปรัปปรุงชุดเครนรางเลื่อนภายในโรงสูบน้ำแรงสูงที่ 4</t>
  </si>
  <si>
    <t>เพื่อจ่ายเป็นค่าปรับปรุงชุดเครนรางเลื่อนภายในโรงสูบน้ำแรงสูงที่ 4 ของสำนักการประปา มีรายละเอียด ดังนี้</t>
  </si>
  <si>
    <t>1.ปรับปรุงชุดเครนรางเลื่อน สำหรับเครื่องสูบน้ำแรงสูงเครื่องที่ 1, 2, 3, 4, 6, 7, 8</t>
  </si>
  <si>
    <t>2.ประกอบด้วยสะพานสายเครนรับน้ำหนัก พร้อมชุดปั้มหัวท้ายสะพาน จำนวน 1 ชุด</t>
  </si>
  <si>
    <t xml:space="preserve"> - วางท่อเมนประปาบริเวณซอยสวรรค์วิถี 48</t>
  </si>
  <si>
    <t>ประมาณการรายจ่ายรวมทั้งสิ้น 121,259,900 บาท จ่ายจากรายได้จัดเก็บเอง แยกเป็น</t>
  </si>
  <si>
    <t>เพื่อจ่ายเป็นเงินสมทบกองทุนเงินทดแทนประจำปี พ.ศ.2563 (ตั้งแต่วันที่ 1 มกราคม 2563 ถึง 31 ธันวาคม 2563) ในอัตราร้อยละ 0.2 ของค่าจ้างโดยประมาณทั้งปี คำนวณได้ดังนี้</t>
  </si>
  <si>
    <t>ส่งสมทบในอัตราร้อยละ 0.2 ของค่าตอบแทน</t>
  </si>
  <si>
    <t>ฉะนั้นจึงขอตั้งจ่าย</t>
  </si>
  <si>
    <t xml:space="preserve"> - เป็นไปตามพระราชบัญญัติเงินทดแทน (ฉบับที่ ๒) พ.ศ.๒๕๖๑ ประกาศ ณ วันที่ ๑๐ ตุลาคม ๒๕๖๑</t>
  </si>
  <si>
    <t xml:space="preserve"> - เป็นไปตามหนังสือกรมส่งเสริมปกครองส่วนท้องถิ่นด่วนที่สุด ที่ มท ๐๘๐๘.๒/ว๔๑๗๒ ลงวันที่ ๒๔ ธันวาคม ๒๕๖๑ เรื่อง การตั้งงบประมาณเงินสมทบกองทุนเงินทดแทน</t>
  </si>
  <si>
    <t>ค่าตอบแทนพนักงานจ้าง (จำนวน 65 อัตรา)</t>
  </si>
  <si>
    <t>ประมาณการรายรับปีงบประมาณ 2563</t>
  </si>
  <si>
    <t xml:space="preserve"> - วางท่อเมนประปาบริเวณหลังสนามกีฬากลางนครสวรรค์</t>
  </si>
  <si>
    <t>เพื่อจ่ายเป็นค่าจ้างเหมาแรงงานบุคคลภายนอกให้กระทำการต่างๆ รวมทั้งจ้างเหมาทำของ รับส่งของ ค่าจ้างเหมาแรงงานปฏิบัติงานสำนักการประปา โรงผลิตน้ำประปาหน้าผา, เกาะยม, แควใหญ่</t>
  </si>
  <si>
    <t xml:space="preserve"> - ค่าจ้างเหมาบริการ</t>
  </si>
  <si>
    <t xml:space="preserve">เพื่อจ่ายเป็นรายจ่ายเกี่ยวกับการโฆษณาและเผยแพร่ข่าวสารทางวิทยุกระจายเสียง โทรทัศน์ โรงมหรสพ หรือสิ่งพิมพ์ต่างๆ </t>
  </si>
  <si>
    <t>เพื่อจ่ายเป็นรายจ่ายเกี่ยวกับค่าธรรมเนียมต่างๆ</t>
  </si>
  <si>
    <t>เพื่อจ่ายเป็นรายจ่ายค่าถ่ายเอกสารต่างๆ</t>
  </si>
  <si>
    <t>เพื่อจ่ายเป็นรายจ่ายค่าเบี้ยประกันภัยรถยนต์ราชการ</t>
  </si>
  <si>
    <t xml:space="preserve"> - ค่าโฆษณาและเผยแพร่</t>
  </si>
  <si>
    <t xml:space="preserve"> - ค่าธรรมเนียมต่างๆ</t>
  </si>
  <si>
    <t xml:space="preserve"> - ค่าถ่ายเอกสาร</t>
  </si>
  <si>
    <t xml:space="preserve"> - ค่าประกันภัยรถยนต์ราชการ</t>
  </si>
  <si>
    <t>3.สายเมนไฟฟ้า จากหม้อแปลงไฟฟ้า พร้อมตู้เมนไฟฟ้าใหม่แทนตู้เดิม จำนวน 1 ชุด</t>
  </si>
  <si>
    <t xml:space="preserve"> - ถมดินสถานีผลิตน้ำประปาเกาะยม ระยะที่ 1</t>
  </si>
  <si>
    <t xml:space="preserve"> - ค่าใช้จ่ายในการเดินทางไปราชการในราชอาณาจักรและนอกราชอาณาจักร</t>
  </si>
  <si>
    <t xml:space="preserve">สำหรับจ่ายเป็นค่าใช้จ่ายในการเดินทางไปราชการในราชอาณาจักรและนอกราชอาณาจักร </t>
  </si>
  <si>
    <t>เพื่อจ่ายเป็นค่าวางท่อเมนประปาบริเวณหลังสนามกีฬากลางนครสวรรค์ จำนวน 1 งาน มีรายละเอียด ดังนี้ วางท่อ PVC ขนาดเส้นผ่าศูนย์กลาง 100 มิลลิเมตร ชั้นคุณภาพ 8.5 ชนิดต่อด้วยแหวนยาง ความยาว 376 เมตร และขนาดเส้นผ่าศูนย์กลาง 50 มิลลิเมตร ชั้นคุณภาพ 13.5 ชนิดต่อด้วยแหวนยาง ความยาว 472 เมตร ความยาวรวม 848 เมตร</t>
  </si>
  <si>
    <t xml:space="preserve">เพื่อจ่ายเป็นค่าวางท่อเมนประปาบริเวณซอยสวรรค์วิถี 48 จำนวน 1 งาน มีรายละเอียด ดังนี้ วางท่อ PVC ขนาดเส้นผ่าศูนย์กลาง 200 มิลลิเมตร ชั้นคุณภาพ 8.5 ชนิดต่อด้วยแหวนยาง ความยาว 420 เมตร </t>
  </si>
  <si>
    <t>เพื่อจ่ายเป็นค่าจ้างถมดินสถานีผลิตน้ำประปาเกาะยม ระยะที่ 1 จำนวน 1 งาน มีรายละเอียด ดังนี้ ถมดินพื้นที่ก่อสร้างสถานีผลิตน้ำประปาเกาะยม พร้อมอาคารประกอบต่างๆ และสระพักตะกอนบริเวณหนองหัวสวน มีปริมาตรดินถมอัดแน่นประมาณไม่น้อยกว่า 200,000 ลูกบาศก์เมตร</t>
  </si>
  <si>
    <t xml:space="preserve"> - วัสดุอื่น</t>
  </si>
  <si>
    <t>- วัสดุโฆษณาและเผยแพร่</t>
  </si>
  <si>
    <t xml:space="preserve"> - วัสดุคอมพิวเตอร์</t>
  </si>
  <si>
    <t xml:space="preserve"> - วัสดุงานบ้านงานครัว</t>
  </si>
  <si>
    <t xml:space="preserve"> - วัสดุวิทยาศาสตร์หรือการแพทย์</t>
  </si>
  <si>
    <t xml:space="preserve"> - วัสดุไฟฟ้าและวิทยุ</t>
  </si>
  <si>
    <t xml:space="preserve"> - วัสดุสำนักงาน</t>
  </si>
  <si>
    <t xml:space="preserve"> - วัสดุเชื้อเพลิงและหล่อลื่น</t>
  </si>
  <si>
    <t xml:space="preserve"> - วัสดุก่อสร้าง</t>
  </si>
  <si>
    <t xml:space="preserve"> - วัสดุยานพาหนะและขนส่ง</t>
  </si>
  <si>
    <t xml:space="preserve"> - เป็นไปตามแผนพัฒนาท้องถิ่น (พ.ศ.2561-2565) แบบ ผ.03 หน้าที่ 517 ลำดับที่ 855</t>
  </si>
  <si>
    <t xml:space="preserve"> - เป็นไปตามแผนพัฒนาท้องถิ่น (พ.ศ.2561-2565) แบบ ผ.03 หน้าที่ 519 ลำดับที่ 883</t>
  </si>
  <si>
    <t xml:space="preserve"> - เป็นไปตามแผนพัฒนาท้องถิ่น (พ.ศ.2561-2565) แบบ ผ.03 หน้าที่ 519 ลำดับที่ 884</t>
  </si>
  <si>
    <t xml:space="preserve"> - เป็นไปตามแผนพัฒนาท้องถิ่น (พ.ศ.2561-2565) แบบ ผ.02 หน้าที่ 321 ลำดับที่ 11</t>
  </si>
  <si>
    <t xml:space="preserve"> - เป็นไปตามแผนพัฒนาท้องถิ่น (พ.ศ.2561-2565) แบบ ผ.02 หน้าที่ 318 ลำดับที่ 5 </t>
  </si>
  <si>
    <t xml:space="preserve"> - เป็นไปตามแผนพัฒนาท้องถิ่น (พ.ศ.2561-2565) แบบ ผ.02 หน้าที่ 319 ลำดับที่ 6</t>
  </si>
  <si>
    <t xml:space="preserve"> - เป็นไปตามแผนพัฒนาท้องถิ่น (พ.ศ.2561-2565) แบบ ผ.02 หน้าที่ 329 ลำดับที่ 36</t>
  </si>
  <si>
    <t>- 480 -</t>
  </si>
  <si>
    <t>- 481 -</t>
  </si>
  <si>
    <t>- 482 -</t>
  </si>
  <si>
    <t>- 483 -</t>
  </si>
  <si>
    <t>ตามแบบแปลนรายละเอียดของเทศบาลนครนครสวรรค์</t>
  </si>
  <si>
    <t xml:space="preserve"> - เป็นไปตามแผนพัฒนาท้องถิ่น (พ.ศ.2561-2565) แบบ ผ.02 หน้าที่ 367 ลำดับที่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</si>
</sst>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&quot; &quot;;&quot;-&quot;* #,##0&quot; &quot;;&quot; &quot;* &quot;-&quot;??&quot; &quot;"/>
  </numFmts>
  <fonts count="13" x14ac:knownFonts="1">
    <font>
      <sz val="14"/>
      <color indexed="8"/>
      <name val="Cordia New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6"/>
      <color indexed="8"/>
      <name val="TH SarabunPSK"/>
      <family val="2"/>
    </font>
    <font>
      <b/>
      <sz val="17"/>
      <color indexed="8"/>
      <name val="TH SarabunPSK"/>
      <family val="2"/>
    </font>
    <font>
      <sz val="16"/>
      <color indexed="8"/>
      <name val="TH SarabunPSK"/>
      <family val="2"/>
    </font>
    <font>
      <b/>
      <i/>
      <sz val="16"/>
      <color indexed="8"/>
      <name val="TH SarabunPSK"/>
      <family val="2"/>
    </font>
    <font>
      <sz val="16"/>
      <color indexed="14"/>
      <name val="TH SarabunPSK"/>
      <family val="2"/>
    </font>
    <font>
      <sz val="18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i/>
      <sz val="18"/>
      <color indexed="8"/>
      <name val="TH SarabunPSK"/>
      <family val="2"/>
    </font>
    <font>
      <b/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49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3" fontId="5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49" fontId="6" fillId="2" borderId="0" xfId="0" applyNumberFormat="1" applyFont="1" applyFill="1" applyBorder="1" applyAlignment="1">
      <alignment horizontal="right"/>
    </xf>
    <xf numFmtId="0" fontId="2" fillId="0" borderId="0" xfId="0" applyNumberFormat="1" applyFont="1" applyAlignment="1"/>
    <xf numFmtId="0" fontId="2" fillId="0" borderId="0" xfId="0" applyFont="1" applyAlignment="1"/>
    <xf numFmtId="49" fontId="10" fillId="2" borderId="0" xfId="0" applyNumberFormat="1" applyFont="1" applyFill="1" applyBorder="1" applyAlignment="1"/>
    <xf numFmtId="3" fontId="1" fillId="2" borderId="0" xfId="0" applyNumberFormat="1" applyFont="1" applyFill="1" applyBorder="1" applyAlignment="1"/>
    <xf numFmtId="0" fontId="6" fillId="0" borderId="0" xfId="0" applyNumberFormat="1" applyFont="1" applyBorder="1" applyAlignment="1"/>
    <xf numFmtId="0" fontId="6" fillId="0" borderId="0" xfId="0" applyFont="1" applyBorder="1" applyAlignment="1"/>
    <xf numFmtId="0" fontId="9" fillId="0" borderId="0" xfId="0" applyNumberFormat="1" applyFont="1" applyBorder="1" applyAlignment="1"/>
    <xf numFmtId="0" fontId="9" fillId="0" borderId="0" xfId="0" applyFont="1" applyBorder="1" applyAlignment="1"/>
    <xf numFmtId="3" fontId="4" fillId="2" borderId="0" xfId="0" applyNumberFormat="1" applyFont="1" applyFill="1" applyBorder="1" applyAlignment="1"/>
    <xf numFmtId="49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8" xfId="0" applyFont="1" applyFill="1" applyBorder="1" applyAlignment="1"/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/>
    <xf numFmtId="0" fontId="6" fillId="2" borderId="7" xfId="0" applyFont="1" applyFill="1" applyBorder="1" applyAlignment="1"/>
    <xf numFmtId="0" fontId="6" fillId="2" borderId="9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3" fontId="6" fillId="2" borderId="4" xfId="0" applyNumberFormat="1" applyFont="1" applyFill="1" applyBorder="1" applyAlignment="1"/>
    <xf numFmtId="3" fontId="6" fillId="2" borderId="5" xfId="0" applyNumberFormat="1" applyFont="1" applyFill="1" applyBorder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3" fontId="6" fillId="2" borderId="9" xfId="0" applyNumberFormat="1" applyFont="1" applyFill="1" applyBorder="1" applyAlignment="1"/>
    <xf numFmtId="0" fontId="6" fillId="2" borderId="9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/>
    <xf numFmtId="3" fontId="4" fillId="2" borderId="12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9" fillId="0" borderId="0" xfId="0" applyNumberFormat="1" applyFont="1" applyAlignment="1"/>
    <xf numFmtId="0" fontId="9" fillId="0" borderId="0" xfId="0" applyFont="1" applyAlignment="1"/>
    <xf numFmtId="0" fontId="9" fillId="2" borderId="0" xfId="0" applyFont="1" applyFill="1" applyBorder="1" applyAlignment="1"/>
    <xf numFmtId="0" fontId="1" fillId="2" borderId="0" xfId="0" applyFont="1" applyFill="1" applyBorder="1" applyAlignment="1"/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/>
    <xf numFmtId="164" fontId="4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vertical="top" wrapText="1"/>
    </xf>
    <xf numFmtId="49" fontId="6" fillId="2" borderId="0" xfId="0" applyNumberFormat="1" applyFont="1" applyFill="1" applyBorder="1" applyAlignment="1">
      <alignment vertical="top" wrapText="1"/>
    </xf>
    <xf numFmtId="0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NumberFormat="1" applyFont="1" applyBorder="1" applyAlignment="1"/>
    <xf numFmtId="0" fontId="1" fillId="0" borderId="0" xfId="0" applyFont="1" applyBorder="1" applyAlignment="1"/>
    <xf numFmtId="0" fontId="4" fillId="2" borderId="0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49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49" fontId="4" fillId="2" borderId="8" xfId="0" applyNumberFormat="1" applyFont="1" applyFill="1" applyBorder="1" applyAlignment="1"/>
    <xf numFmtId="49" fontId="4" fillId="2" borderId="9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9" xfId="0" applyFont="1" applyFill="1" applyBorder="1" applyAlignment="1"/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/>
    <xf numFmtId="49" fontId="4" fillId="2" borderId="4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horizontal="left" wrapText="1"/>
    </xf>
    <xf numFmtId="0" fontId="12" fillId="2" borderId="0" xfId="0" applyFont="1" applyFill="1" applyBorder="1" applyAlignment="1"/>
    <xf numFmtId="0" fontId="12" fillId="0" borderId="0" xfId="0" applyNumberFormat="1" applyFont="1" applyBorder="1" applyAlignment="1"/>
    <xf numFmtId="0" fontId="12" fillId="0" borderId="0" xfId="0" applyFont="1" applyBorder="1" applyAlignment="1"/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3" fontId="6" fillId="2" borderId="9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 wrapText="1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</cellXfs>
  <cellStyles count="1">
    <cellStyle name="ปกติ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DD080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showGridLines="0" topLeftCell="A17" zoomScale="180" zoomScaleNormal="180" workbookViewId="0">
      <selection activeCell="A27" sqref="A27:XFD27"/>
    </sheetView>
  </sheetViews>
  <sheetFormatPr defaultColWidth="9" defaultRowHeight="24.75" customHeight="1" x14ac:dyDescent="0.3"/>
  <cols>
    <col min="1" max="1" width="6.85546875" style="1" customWidth="1"/>
    <col min="2" max="2" width="51.85546875" style="1" customWidth="1"/>
    <col min="3" max="3" width="11.85546875" style="1" customWidth="1"/>
    <col min="4" max="4" width="14.5703125" style="1" customWidth="1"/>
    <col min="5" max="5" width="4.7109375" style="1" bestFit="1" customWidth="1"/>
    <col min="6" max="256" width="9" style="1" customWidth="1"/>
    <col min="257" max="16384" width="9" style="2"/>
  </cols>
  <sheetData>
    <row r="1" spans="1:256" ht="24.75" customHeight="1" x14ac:dyDescent="0.35">
      <c r="A1" s="117" t="s">
        <v>0</v>
      </c>
      <c r="B1" s="118"/>
      <c r="C1" s="118"/>
      <c r="D1" s="118"/>
      <c r="E1" s="118"/>
    </row>
    <row r="2" spans="1:256" ht="24.75" customHeight="1" x14ac:dyDescent="0.35">
      <c r="A2" s="117" t="s">
        <v>1</v>
      </c>
      <c r="B2" s="118"/>
      <c r="C2" s="118"/>
      <c r="D2" s="118"/>
      <c r="E2" s="118"/>
    </row>
    <row r="3" spans="1:256" ht="24.75" customHeight="1" x14ac:dyDescent="0.4">
      <c r="A3" s="117" t="s">
        <v>151</v>
      </c>
      <c r="B3" s="118"/>
      <c r="C3" s="118"/>
      <c r="D3" s="118"/>
      <c r="E3" s="118"/>
    </row>
    <row r="4" spans="1:256" ht="24.75" customHeight="1" x14ac:dyDescent="0.35">
      <c r="A4" s="117" t="s">
        <v>2</v>
      </c>
      <c r="B4" s="118"/>
      <c r="C4" s="118"/>
      <c r="D4" s="118"/>
      <c r="E4" s="118"/>
    </row>
    <row r="5" spans="1:256" ht="24.75" customHeight="1" x14ac:dyDescent="0.35">
      <c r="A5" s="117" t="s">
        <v>3</v>
      </c>
      <c r="B5" s="118"/>
      <c r="C5" s="118"/>
      <c r="D5" s="118"/>
      <c r="E5" s="118"/>
    </row>
    <row r="6" spans="1:256" ht="24.75" customHeight="1" x14ac:dyDescent="0.35">
      <c r="A6" s="3"/>
      <c r="B6" s="3"/>
      <c r="C6" s="3"/>
      <c r="D6" s="3"/>
      <c r="E6" s="3"/>
    </row>
    <row r="7" spans="1:256" ht="24.75" customHeight="1" x14ac:dyDescent="0.35">
      <c r="A7" s="121" t="s">
        <v>152</v>
      </c>
      <c r="B7" s="122"/>
      <c r="C7" s="122"/>
      <c r="D7" s="122"/>
      <c r="E7" s="122"/>
    </row>
    <row r="8" spans="1:256" ht="24.75" customHeight="1" x14ac:dyDescent="0.3">
      <c r="A8" s="4"/>
      <c r="B8" s="4"/>
      <c r="C8" s="4"/>
      <c r="D8" s="4"/>
      <c r="E8" s="4"/>
    </row>
    <row r="9" spans="1:256" ht="24.75" customHeight="1" x14ac:dyDescent="0.35">
      <c r="A9" s="5" t="s">
        <v>4</v>
      </c>
      <c r="B9" s="6"/>
      <c r="C9" s="5" t="s">
        <v>5</v>
      </c>
      <c r="D9" s="7">
        <f>SUM(D10+D12+D14+D16+D18+D20+D22+D25+D27)</f>
        <v>121265500</v>
      </c>
      <c r="E9" s="8" t="s">
        <v>6</v>
      </c>
    </row>
    <row r="10" spans="1:256" s="87" customFormat="1" ht="24.75" customHeight="1" x14ac:dyDescent="0.35">
      <c r="A10" s="6"/>
      <c r="B10" s="5" t="s">
        <v>7</v>
      </c>
      <c r="C10" s="5" t="s">
        <v>8</v>
      </c>
      <c r="D10" s="23">
        <f>8200000*12</f>
        <v>98400000</v>
      </c>
      <c r="E10" s="8" t="s">
        <v>6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spans="1:256" ht="24.75" customHeight="1" x14ac:dyDescent="0.35">
      <c r="A11" s="12" t="s">
        <v>153</v>
      </c>
      <c r="B11" s="13"/>
      <c r="C11" s="13"/>
      <c r="D11" s="13"/>
      <c r="E11" s="13"/>
    </row>
    <row r="12" spans="1:256" s="87" customFormat="1" ht="24.75" customHeight="1" x14ac:dyDescent="0.35">
      <c r="A12" s="6"/>
      <c r="B12" s="5" t="s">
        <v>9</v>
      </c>
      <c r="C12" s="5" t="s">
        <v>8</v>
      </c>
      <c r="D12" s="23">
        <f>32000*10*12</f>
        <v>3840000</v>
      </c>
      <c r="E12" s="8" t="s">
        <v>6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spans="1:256" ht="46.5" customHeight="1" x14ac:dyDescent="0.3">
      <c r="A13" s="119" t="s">
        <v>154</v>
      </c>
      <c r="B13" s="120"/>
      <c r="C13" s="120"/>
      <c r="D13" s="120"/>
      <c r="E13" s="120"/>
    </row>
    <row r="14" spans="1:256" s="87" customFormat="1" ht="24.75" customHeight="1" x14ac:dyDescent="0.35">
      <c r="A14" s="6"/>
      <c r="B14" s="5" t="s">
        <v>10</v>
      </c>
      <c r="C14" s="5" t="s">
        <v>8</v>
      </c>
      <c r="D14" s="23">
        <v>200000</v>
      </c>
      <c r="E14" s="8" t="s">
        <v>6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spans="1:256" ht="48.75" customHeight="1" x14ac:dyDescent="0.3">
      <c r="A15" s="119" t="s">
        <v>11</v>
      </c>
      <c r="B15" s="120"/>
      <c r="C15" s="120"/>
      <c r="D15" s="120"/>
      <c r="E15" s="120"/>
    </row>
    <row r="16" spans="1:256" s="87" customFormat="1" ht="24.75" customHeight="1" x14ac:dyDescent="0.35">
      <c r="A16" s="6"/>
      <c r="B16" s="5" t="s">
        <v>12</v>
      </c>
      <c r="C16" s="5" t="s">
        <v>8</v>
      </c>
      <c r="D16" s="23">
        <v>1000000</v>
      </c>
      <c r="E16" s="8" t="s">
        <v>6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spans="1:256" ht="49.5" customHeight="1" x14ac:dyDescent="0.3">
      <c r="A17" s="119" t="s">
        <v>155</v>
      </c>
      <c r="B17" s="120"/>
      <c r="C17" s="120"/>
      <c r="D17" s="120"/>
      <c r="E17" s="120"/>
    </row>
    <row r="18" spans="1:256" s="87" customFormat="1" ht="24.75" customHeight="1" x14ac:dyDescent="0.35">
      <c r="A18" s="6"/>
      <c r="B18" s="5" t="s">
        <v>13</v>
      </c>
      <c r="C18" s="5" t="s">
        <v>8</v>
      </c>
      <c r="D18" s="23">
        <v>25500</v>
      </c>
      <c r="E18" s="8" t="s">
        <v>6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spans="1:256" ht="24.75" customHeight="1" x14ac:dyDescent="0.35">
      <c r="A19" s="12" t="s">
        <v>14</v>
      </c>
      <c r="B19" s="13"/>
      <c r="C19" s="13"/>
      <c r="D19" s="13"/>
      <c r="E19" s="9"/>
    </row>
    <row r="20" spans="1:256" s="87" customFormat="1" ht="24.75" customHeight="1" x14ac:dyDescent="0.35">
      <c r="A20" s="6"/>
      <c r="B20" s="5" t="s">
        <v>15</v>
      </c>
      <c r="C20" s="5" t="s">
        <v>8</v>
      </c>
      <c r="D20" s="23">
        <v>300000</v>
      </c>
      <c r="E20" s="8" t="s">
        <v>6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spans="1:256" ht="24.75" customHeight="1" x14ac:dyDescent="0.35">
      <c r="A21" s="12" t="s">
        <v>150</v>
      </c>
      <c r="B21" s="13"/>
      <c r="C21" s="13"/>
      <c r="D21" s="13"/>
      <c r="E21" s="13"/>
    </row>
    <row r="22" spans="1:256" s="87" customFormat="1" ht="24.75" customHeight="1" x14ac:dyDescent="0.35">
      <c r="A22" s="6"/>
      <c r="B22" s="5" t="s">
        <v>16</v>
      </c>
      <c r="C22" s="5" t="s">
        <v>8</v>
      </c>
      <c r="D22" s="23">
        <v>1000000</v>
      </c>
      <c r="E22" s="8" t="s">
        <v>6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spans="1:256" ht="24.75" customHeight="1" x14ac:dyDescent="0.35">
      <c r="A23" s="12" t="s">
        <v>17</v>
      </c>
      <c r="B23" s="13"/>
      <c r="C23" s="13"/>
      <c r="D23" s="13"/>
      <c r="E23" s="13"/>
    </row>
    <row r="24" spans="1:256" ht="24.75" customHeight="1" x14ac:dyDescent="0.35">
      <c r="A24" s="12" t="s">
        <v>156</v>
      </c>
      <c r="B24" s="13"/>
      <c r="C24" s="13"/>
      <c r="D24" s="13"/>
      <c r="E24" s="13"/>
    </row>
    <row r="25" spans="1:256" s="87" customFormat="1" ht="24.75" customHeight="1" x14ac:dyDescent="0.35">
      <c r="A25" s="6"/>
      <c r="B25" s="5" t="s">
        <v>18</v>
      </c>
      <c r="C25" s="5" t="s">
        <v>8</v>
      </c>
      <c r="D25" s="23">
        <v>500000</v>
      </c>
      <c r="E25" s="8" t="s">
        <v>6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</row>
    <row r="26" spans="1:256" ht="24.75" customHeight="1" x14ac:dyDescent="0.35">
      <c r="A26" s="10" t="s">
        <v>19</v>
      </c>
      <c r="B26" s="11"/>
      <c r="C26" s="13"/>
      <c r="D26" s="13"/>
      <c r="E26" s="13"/>
    </row>
    <row r="27" spans="1:256" s="66" customFormat="1" ht="24.75" customHeight="1" x14ac:dyDescent="0.35">
      <c r="A27" s="6"/>
      <c r="B27" s="6" t="s">
        <v>157</v>
      </c>
      <c r="C27" s="6" t="s">
        <v>8</v>
      </c>
      <c r="D27" s="113">
        <v>16000000</v>
      </c>
      <c r="E27" s="6" t="s">
        <v>6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</row>
    <row r="28" spans="1:256" s="20" customFormat="1" ht="24.75" customHeight="1" x14ac:dyDescent="0.35">
      <c r="A28" s="19" t="s">
        <v>158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</row>
  </sheetData>
  <mergeCells count="9">
    <mergeCell ref="A3:E3"/>
    <mergeCell ref="A1:E1"/>
    <mergeCell ref="A13:E13"/>
    <mergeCell ref="A2:E2"/>
    <mergeCell ref="A17:E17"/>
    <mergeCell ref="A4:E4"/>
    <mergeCell ref="A15:E15"/>
    <mergeCell ref="A7:E7"/>
    <mergeCell ref="A5:E5"/>
  </mergeCells>
  <pageMargins left="1.1023622047244095" right="0.70866141732283472" top="0.55118110236220474" bottom="0.74803149606299213" header="0.31496062992125984" footer="0.31496062992125984"/>
  <pageSetup paperSize="9" firstPageNumber="479" orientation="portrait" useFirstPageNumber="1" r:id="rId1"/>
  <headerFooter>
    <oddHeader>&amp;C&amp;"Cordia New,Regular"&amp;14&amp;K000000-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3"/>
  <sheetViews>
    <sheetView showGridLines="0" topLeftCell="A46" zoomScale="170" zoomScaleNormal="170" workbookViewId="0">
      <selection activeCell="A36" sqref="A36:E36"/>
    </sheetView>
  </sheetViews>
  <sheetFormatPr defaultColWidth="9" defaultRowHeight="24" customHeight="1" x14ac:dyDescent="0.3"/>
  <cols>
    <col min="1" max="1" width="7.5703125" style="1" customWidth="1"/>
    <col min="2" max="2" width="44.5703125" style="1" customWidth="1"/>
    <col min="3" max="3" width="16.85546875" style="1" customWidth="1"/>
    <col min="4" max="4" width="14.140625" style="1" customWidth="1"/>
    <col min="5" max="5" width="8.140625" style="1" customWidth="1"/>
    <col min="6" max="256" width="9" style="1" customWidth="1"/>
    <col min="257" max="16384" width="9" style="2"/>
  </cols>
  <sheetData>
    <row r="1" spans="1:256" ht="23.45" customHeight="1" x14ac:dyDescent="0.35">
      <c r="A1" s="123" t="s">
        <v>233</v>
      </c>
      <c r="B1" s="124"/>
      <c r="C1" s="124"/>
      <c r="D1" s="124"/>
      <c r="E1" s="124"/>
    </row>
    <row r="2" spans="1:256" s="22" customFormat="1" ht="29.45" customHeight="1" x14ac:dyDescent="0.35">
      <c r="A2" s="117" t="s">
        <v>21</v>
      </c>
      <c r="B2" s="118"/>
      <c r="C2" s="118"/>
      <c r="D2" s="118"/>
      <c r="E2" s="118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</row>
    <row r="3" spans="1:256" ht="29.45" customHeight="1" x14ac:dyDescent="0.4">
      <c r="A3" s="117" t="s">
        <v>151</v>
      </c>
      <c r="B3" s="118"/>
      <c r="C3" s="118"/>
      <c r="D3" s="118"/>
      <c r="E3" s="118"/>
    </row>
    <row r="4" spans="1:256" ht="26.45" customHeight="1" x14ac:dyDescent="0.35">
      <c r="A4" s="117" t="s">
        <v>22</v>
      </c>
      <c r="B4" s="118"/>
      <c r="C4" s="118"/>
      <c r="D4" s="118"/>
      <c r="E4" s="118"/>
    </row>
    <row r="5" spans="1:256" ht="26.45" customHeight="1" x14ac:dyDescent="0.35">
      <c r="A5" s="117" t="s">
        <v>23</v>
      </c>
      <c r="B5" s="118"/>
      <c r="C5" s="118"/>
      <c r="D5" s="118"/>
      <c r="E5" s="118"/>
    </row>
    <row r="6" spans="1:256" ht="26.45" customHeight="1" x14ac:dyDescent="0.35">
      <c r="A6" s="117" t="s">
        <v>24</v>
      </c>
      <c r="B6" s="118"/>
      <c r="C6" s="118"/>
      <c r="D6" s="118"/>
      <c r="E6" s="118"/>
    </row>
    <row r="7" spans="1:256" ht="26.45" customHeight="1" x14ac:dyDescent="0.35">
      <c r="A7" s="117" t="s">
        <v>25</v>
      </c>
      <c r="B7" s="118"/>
      <c r="C7" s="118"/>
      <c r="D7" s="118"/>
      <c r="E7" s="118"/>
    </row>
    <row r="8" spans="1:256" ht="23.45" customHeight="1" x14ac:dyDescent="0.35">
      <c r="A8" s="13"/>
      <c r="B8" s="13"/>
      <c r="C8" s="13"/>
      <c r="D8" s="13"/>
      <c r="E8" s="13"/>
    </row>
    <row r="9" spans="1:256" ht="23.45" customHeight="1" x14ac:dyDescent="0.35">
      <c r="A9" s="17" t="s">
        <v>20</v>
      </c>
      <c r="B9" s="13"/>
      <c r="C9" s="13"/>
      <c r="D9" s="13"/>
      <c r="E9" s="13"/>
    </row>
    <row r="10" spans="1:256" ht="23.45" customHeight="1" x14ac:dyDescent="0.35">
      <c r="A10" s="13"/>
      <c r="B10" s="12" t="s">
        <v>26</v>
      </c>
      <c r="C10" s="13"/>
      <c r="D10" s="13"/>
      <c r="E10" s="13"/>
    </row>
    <row r="11" spans="1:256" ht="20.100000000000001" customHeight="1" x14ac:dyDescent="0.35">
      <c r="A11" s="13"/>
      <c r="B11" s="13"/>
      <c r="C11" s="13"/>
      <c r="D11" s="13"/>
      <c r="E11" s="13"/>
    </row>
    <row r="12" spans="1:256" ht="23.45" customHeight="1" x14ac:dyDescent="0.35">
      <c r="A12" s="17" t="s">
        <v>27</v>
      </c>
      <c r="B12" s="13"/>
      <c r="C12" s="13"/>
      <c r="D12" s="13"/>
      <c r="E12" s="13"/>
    </row>
    <row r="13" spans="1:256" ht="23.45" customHeight="1" x14ac:dyDescent="0.35">
      <c r="A13" s="13"/>
      <c r="B13" s="12" t="s">
        <v>28</v>
      </c>
      <c r="C13" s="13"/>
      <c r="D13" s="13"/>
      <c r="E13" s="13"/>
    </row>
    <row r="14" spans="1:256" ht="23.45" customHeight="1" x14ac:dyDescent="0.35">
      <c r="A14" s="13"/>
      <c r="B14" s="12" t="s">
        <v>29</v>
      </c>
      <c r="C14" s="13"/>
      <c r="D14" s="13"/>
      <c r="E14" s="13"/>
    </row>
    <row r="15" spans="1:256" ht="23.45" customHeight="1" x14ac:dyDescent="0.35">
      <c r="A15" s="13"/>
      <c r="B15" s="12" t="s">
        <v>30</v>
      </c>
      <c r="C15" s="13"/>
      <c r="D15" s="13"/>
      <c r="E15" s="13"/>
    </row>
    <row r="16" spans="1:256" ht="23.45" customHeight="1" x14ac:dyDescent="0.35">
      <c r="A16" s="13"/>
      <c r="B16" s="12" t="s">
        <v>31</v>
      </c>
      <c r="C16" s="13"/>
      <c r="D16" s="13"/>
      <c r="E16" s="13"/>
    </row>
    <row r="17" spans="1:5" ht="20.100000000000001" customHeight="1" x14ac:dyDescent="0.35">
      <c r="A17" s="13"/>
      <c r="B17" s="13"/>
      <c r="C17" s="13"/>
      <c r="D17" s="13"/>
      <c r="E17" s="13"/>
    </row>
    <row r="18" spans="1:5" ht="23.45" customHeight="1" x14ac:dyDescent="0.35">
      <c r="A18" s="17" t="s">
        <v>32</v>
      </c>
      <c r="B18" s="13"/>
      <c r="C18" s="13"/>
      <c r="D18" s="13"/>
      <c r="E18" s="13"/>
    </row>
    <row r="19" spans="1:5" ht="26.45" customHeight="1" x14ac:dyDescent="0.35">
      <c r="A19" s="13"/>
      <c r="B19" s="12" t="s">
        <v>33</v>
      </c>
      <c r="C19" s="12" t="s">
        <v>34</v>
      </c>
      <c r="D19" s="23">
        <v>117407990</v>
      </c>
      <c r="E19" s="14" t="s">
        <v>6</v>
      </c>
    </row>
    <row r="20" spans="1:5" ht="20.100000000000001" customHeight="1" x14ac:dyDescent="0.3">
      <c r="A20" s="4"/>
      <c r="B20" s="4"/>
      <c r="C20" s="4"/>
      <c r="D20" s="4"/>
      <c r="E20" s="4"/>
    </row>
    <row r="21" spans="1:5" ht="20.100000000000001" customHeight="1" x14ac:dyDescent="0.3">
      <c r="A21" s="4"/>
      <c r="B21" s="4"/>
      <c r="C21" s="4"/>
      <c r="D21" s="4"/>
      <c r="E21" s="4"/>
    </row>
    <row r="22" spans="1:5" ht="20.100000000000001" customHeight="1" x14ac:dyDescent="0.3">
      <c r="A22" s="4"/>
      <c r="B22" s="4"/>
      <c r="C22" s="4"/>
      <c r="D22" s="4"/>
      <c r="E22" s="4"/>
    </row>
    <row r="23" spans="1:5" ht="20.100000000000001" customHeight="1" x14ac:dyDescent="0.3">
      <c r="A23" s="4"/>
      <c r="B23" s="4"/>
      <c r="C23" s="4"/>
      <c r="D23" s="4"/>
      <c r="E23" s="4"/>
    </row>
    <row r="24" spans="1:5" ht="20.100000000000001" customHeight="1" x14ac:dyDescent="0.3">
      <c r="A24" s="4"/>
      <c r="B24" s="4"/>
      <c r="C24" s="4"/>
      <c r="D24" s="4"/>
      <c r="E24" s="4"/>
    </row>
    <row r="25" spans="1:5" ht="20.100000000000001" customHeight="1" x14ac:dyDescent="0.3">
      <c r="A25" s="4"/>
      <c r="B25" s="4"/>
      <c r="C25" s="4"/>
      <c r="D25" s="4"/>
      <c r="E25" s="4"/>
    </row>
    <row r="26" spans="1:5" ht="20.100000000000001" customHeight="1" x14ac:dyDescent="0.3">
      <c r="A26" s="4"/>
      <c r="B26" s="4"/>
      <c r="C26" s="4"/>
      <c r="D26" s="4"/>
      <c r="E26" s="4"/>
    </row>
    <row r="27" spans="1:5" ht="20.100000000000001" customHeight="1" x14ac:dyDescent="0.3">
      <c r="A27" s="4"/>
      <c r="B27" s="4"/>
      <c r="C27" s="4"/>
      <c r="D27" s="4"/>
      <c r="E27" s="4"/>
    </row>
    <row r="28" spans="1:5" ht="20.100000000000001" customHeight="1" x14ac:dyDescent="0.3">
      <c r="A28" s="4"/>
      <c r="B28" s="4"/>
      <c r="C28" s="4"/>
      <c r="D28" s="4"/>
      <c r="E28" s="4"/>
    </row>
    <row r="29" spans="1:5" ht="20.100000000000001" customHeight="1" x14ac:dyDescent="0.3">
      <c r="A29" s="4"/>
      <c r="B29" s="4"/>
      <c r="C29" s="4"/>
      <c r="D29" s="4"/>
      <c r="E29" s="4"/>
    </row>
    <row r="30" spans="1:5" ht="20.100000000000001" customHeight="1" x14ac:dyDescent="0.3">
      <c r="A30" s="4"/>
      <c r="B30" s="4"/>
      <c r="C30" s="4"/>
      <c r="D30" s="4"/>
      <c r="E30" s="4"/>
    </row>
    <row r="31" spans="1:5" ht="20.100000000000001" customHeight="1" x14ac:dyDescent="0.3">
      <c r="A31" s="4"/>
      <c r="B31" s="4"/>
      <c r="C31" s="4"/>
      <c r="D31" s="4"/>
      <c r="E31" s="4"/>
    </row>
    <row r="32" spans="1:5" ht="20.100000000000001" customHeight="1" x14ac:dyDescent="0.3">
      <c r="A32" s="4"/>
      <c r="B32" s="4"/>
      <c r="C32" s="4"/>
      <c r="D32" s="4"/>
      <c r="E32" s="4"/>
    </row>
    <row r="33" spans="1:5" ht="20.100000000000001" customHeight="1" x14ac:dyDescent="0.3">
      <c r="A33" s="4"/>
      <c r="B33" s="4"/>
      <c r="C33" s="4"/>
      <c r="D33" s="4"/>
      <c r="E33" s="4"/>
    </row>
    <row r="34" spans="1:5" ht="20.100000000000001" customHeight="1" x14ac:dyDescent="0.3">
      <c r="A34" s="4"/>
      <c r="B34" s="4"/>
      <c r="C34" s="4"/>
      <c r="D34" s="4"/>
      <c r="E34" s="4"/>
    </row>
    <row r="35" spans="1:5" ht="23.45" customHeight="1" x14ac:dyDescent="0.35">
      <c r="A35" s="123" t="s">
        <v>235</v>
      </c>
      <c r="B35" s="124"/>
      <c r="C35" s="124"/>
      <c r="D35" s="124"/>
      <c r="E35" s="124"/>
    </row>
    <row r="36" spans="1:5" ht="29.45" customHeight="1" x14ac:dyDescent="0.35">
      <c r="A36" s="117" t="s">
        <v>21</v>
      </c>
      <c r="B36" s="118"/>
      <c r="C36" s="118"/>
      <c r="D36" s="118"/>
      <c r="E36" s="118"/>
    </row>
    <row r="37" spans="1:5" ht="29.45" customHeight="1" x14ac:dyDescent="0.4">
      <c r="A37" s="117" t="s">
        <v>159</v>
      </c>
      <c r="B37" s="118"/>
      <c r="C37" s="118"/>
      <c r="D37" s="118"/>
      <c r="E37" s="118"/>
    </row>
    <row r="38" spans="1:5" ht="26.45" customHeight="1" x14ac:dyDescent="0.35">
      <c r="A38" s="117" t="s">
        <v>22</v>
      </c>
      <c r="B38" s="118"/>
      <c r="C38" s="118"/>
      <c r="D38" s="118"/>
      <c r="E38" s="118"/>
    </row>
    <row r="39" spans="1:5" ht="26.45" customHeight="1" x14ac:dyDescent="0.35">
      <c r="A39" s="117" t="s">
        <v>23</v>
      </c>
      <c r="B39" s="118"/>
      <c r="C39" s="118"/>
      <c r="D39" s="118"/>
      <c r="E39" s="118"/>
    </row>
    <row r="40" spans="1:5" ht="26.45" customHeight="1" x14ac:dyDescent="0.35">
      <c r="A40" s="117" t="s">
        <v>35</v>
      </c>
      <c r="B40" s="118"/>
      <c r="C40" s="118"/>
      <c r="D40" s="118"/>
      <c r="E40" s="118"/>
    </row>
    <row r="41" spans="1:5" ht="26.45" customHeight="1" x14ac:dyDescent="0.35">
      <c r="A41" s="117" t="s">
        <v>36</v>
      </c>
      <c r="B41" s="118"/>
      <c r="C41" s="118"/>
      <c r="D41" s="118"/>
      <c r="E41" s="118"/>
    </row>
    <row r="42" spans="1:5" ht="20.100000000000001" customHeight="1" x14ac:dyDescent="0.3">
      <c r="A42" s="4"/>
      <c r="B42" s="4"/>
      <c r="C42" s="4"/>
      <c r="D42" s="4"/>
      <c r="E42" s="4"/>
    </row>
    <row r="43" spans="1:5" ht="23.45" customHeight="1" x14ac:dyDescent="0.35">
      <c r="A43" s="17" t="s">
        <v>20</v>
      </c>
      <c r="B43" s="13"/>
      <c r="C43" s="13"/>
      <c r="D43" s="13"/>
      <c r="E43" s="13"/>
    </row>
    <row r="44" spans="1:5" ht="23.45" customHeight="1" x14ac:dyDescent="0.35">
      <c r="A44" s="13"/>
      <c r="B44" s="12" t="s">
        <v>37</v>
      </c>
      <c r="C44" s="13"/>
      <c r="D44" s="13"/>
      <c r="E44" s="13"/>
    </row>
    <row r="45" spans="1:5" ht="23.45" customHeight="1" x14ac:dyDescent="0.35">
      <c r="A45" s="13"/>
      <c r="B45" s="12" t="s">
        <v>38</v>
      </c>
      <c r="C45" s="13"/>
      <c r="D45" s="13"/>
      <c r="E45" s="13"/>
    </row>
    <row r="46" spans="1:5" ht="23.45" customHeight="1" x14ac:dyDescent="0.35">
      <c r="A46" s="13"/>
      <c r="B46" s="12" t="s">
        <v>39</v>
      </c>
      <c r="C46" s="13"/>
      <c r="D46" s="13"/>
      <c r="E46" s="13"/>
    </row>
    <row r="47" spans="1:5" ht="20.100000000000001" customHeight="1" x14ac:dyDescent="0.35">
      <c r="A47" s="13"/>
      <c r="B47" s="13"/>
      <c r="C47" s="13"/>
      <c r="D47" s="13"/>
      <c r="E47" s="13"/>
    </row>
    <row r="48" spans="1:5" ht="23.45" customHeight="1" x14ac:dyDescent="0.35">
      <c r="A48" s="17" t="s">
        <v>27</v>
      </c>
      <c r="B48" s="13"/>
      <c r="C48" s="13"/>
      <c r="D48" s="13"/>
      <c r="E48" s="13"/>
    </row>
    <row r="49" spans="1:5" ht="23.45" customHeight="1" x14ac:dyDescent="0.35">
      <c r="A49" s="13"/>
      <c r="B49" s="12" t="s">
        <v>40</v>
      </c>
      <c r="C49" s="13"/>
      <c r="D49" s="13"/>
      <c r="E49" s="13"/>
    </row>
    <row r="50" spans="1:5" ht="23.45" customHeight="1" x14ac:dyDescent="0.35">
      <c r="A50" s="13"/>
      <c r="B50" s="12" t="s">
        <v>41</v>
      </c>
      <c r="C50" s="13"/>
      <c r="D50" s="13"/>
      <c r="E50" s="13"/>
    </row>
    <row r="51" spans="1:5" ht="23.45" customHeight="1" x14ac:dyDescent="0.35">
      <c r="A51" s="13"/>
      <c r="B51" s="12" t="s">
        <v>42</v>
      </c>
      <c r="C51" s="13"/>
      <c r="D51" s="13"/>
      <c r="E51" s="13"/>
    </row>
    <row r="52" spans="1:5" ht="20.100000000000001" customHeight="1" x14ac:dyDescent="0.35">
      <c r="A52" s="13"/>
      <c r="B52" s="13"/>
      <c r="C52" s="13"/>
      <c r="D52" s="13"/>
      <c r="E52" s="13"/>
    </row>
    <row r="53" spans="1:5" ht="23.45" customHeight="1" x14ac:dyDescent="0.35">
      <c r="A53" s="17" t="s">
        <v>32</v>
      </c>
      <c r="B53" s="13"/>
      <c r="C53" s="13"/>
      <c r="D53" s="13"/>
      <c r="E53" s="13"/>
    </row>
    <row r="54" spans="1:5" ht="26.45" customHeight="1" x14ac:dyDescent="0.35">
      <c r="A54" s="13"/>
      <c r="B54" s="12" t="s">
        <v>33</v>
      </c>
      <c r="C54" s="12" t="s">
        <v>34</v>
      </c>
      <c r="D54" s="23">
        <v>3851910</v>
      </c>
      <c r="E54" s="14" t="s">
        <v>6</v>
      </c>
    </row>
    <row r="55" spans="1:5" ht="24" customHeight="1" x14ac:dyDescent="0.35">
      <c r="A55" s="19"/>
      <c r="B55" s="19"/>
      <c r="C55" s="19"/>
      <c r="D55" s="19"/>
      <c r="E55" s="19"/>
    </row>
    <row r="56" spans="1:5" ht="24" customHeight="1" x14ac:dyDescent="0.35">
      <c r="A56" s="19"/>
      <c r="B56" s="19"/>
      <c r="C56" s="19"/>
      <c r="D56" s="19"/>
      <c r="E56" s="19"/>
    </row>
    <row r="57" spans="1:5" ht="24" customHeight="1" x14ac:dyDescent="0.35">
      <c r="A57" s="19"/>
      <c r="B57" s="19"/>
      <c r="C57" s="19"/>
      <c r="D57" s="19"/>
      <c r="E57" s="19"/>
    </row>
    <row r="58" spans="1:5" ht="24" customHeight="1" x14ac:dyDescent="0.35">
      <c r="A58" s="19"/>
      <c r="B58" s="19"/>
      <c r="C58" s="19"/>
      <c r="D58" s="19"/>
      <c r="E58" s="19"/>
    </row>
    <row r="59" spans="1:5" ht="24" customHeight="1" x14ac:dyDescent="0.35">
      <c r="A59" s="19"/>
      <c r="B59" s="19"/>
      <c r="C59" s="19"/>
      <c r="D59" s="19"/>
      <c r="E59" s="19"/>
    </row>
    <row r="60" spans="1:5" ht="24" customHeight="1" x14ac:dyDescent="0.35">
      <c r="A60" s="19"/>
      <c r="B60" s="19"/>
      <c r="C60" s="19"/>
      <c r="D60" s="19"/>
      <c r="E60" s="19"/>
    </row>
    <row r="61" spans="1:5" ht="24" customHeight="1" x14ac:dyDescent="0.35">
      <c r="A61" s="19"/>
      <c r="B61" s="19"/>
      <c r="C61" s="19"/>
      <c r="D61" s="19"/>
      <c r="E61" s="19"/>
    </row>
    <row r="62" spans="1:5" ht="24" customHeight="1" x14ac:dyDescent="0.35">
      <c r="A62" s="19"/>
      <c r="B62" s="19"/>
      <c r="C62" s="19"/>
      <c r="D62" s="19"/>
      <c r="E62" s="19"/>
    </row>
    <row r="63" spans="1:5" ht="24" customHeight="1" x14ac:dyDescent="0.35">
      <c r="A63" s="19"/>
      <c r="B63" s="19"/>
      <c r="C63" s="19"/>
      <c r="D63" s="19"/>
      <c r="E63" s="19"/>
    </row>
  </sheetData>
  <mergeCells count="14">
    <mergeCell ref="A41:E41"/>
    <mergeCell ref="A7:E7"/>
    <mergeCell ref="A6:E6"/>
    <mergeCell ref="A35:E35"/>
    <mergeCell ref="A1:E1"/>
    <mergeCell ref="A5:E5"/>
    <mergeCell ref="A40:E40"/>
    <mergeCell ref="A4:E4"/>
    <mergeCell ref="A39:E39"/>
    <mergeCell ref="A3:E3"/>
    <mergeCell ref="A38:E38"/>
    <mergeCell ref="A2:E2"/>
    <mergeCell ref="A37:E37"/>
    <mergeCell ref="A36:E36"/>
  </mergeCells>
  <pageMargins left="0.98425196850393704" right="0.59055118110236227" top="0.98425196850393704" bottom="0.5905511811023622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topLeftCell="A28" zoomScale="130" zoomScaleNormal="130" workbookViewId="0">
      <selection activeCell="L22" sqref="L22:L43"/>
    </sheetView>
  </sheetViews>
  <sheetFormatPr defaultColWidth="9" defaultRowHeight="24" customHeight="1" x14ac:dyDescent="0.3"/>
  <cols>
    <col min="1" max="1" width="18.140625" style="15" customWidth="1"/>
    <col min="2" max="2" width="5.140625" style="15" customWidth="1"/>
    <col min="3" max="3" width="11.85546875" style="15" bestFit="1" customWidth="1"/>
    <col min="4" max="4" width="11.42578125" style="15" customWidth="1"/>
    <col min="5" max="5" width="19.85546875" style="15" customWidth="1"/>
    <col min="6" max="6" width="18.42578125" style="15" customWidth="1"/>
    <col min="7" max="7" width="11.7109375" style="15" customWidth="1"/>
    <col min="8" max="8" width="12.85546875" style="15" customWidth="1"/>
    <col min="9" max="9" width="13.5703125" style="15" customWidth="1"/>
    <col min="10" max="10" width="14.85546875" style="15" customWidth="1"/>
    <col min="11" max="11" width="5.140625" style="15" customWidth="1"/>
    <col min="12" max="12" width="7.28515625" style="15" bestFit="1" customWidth="1"/>
    <col min="13" max="256" width="9" style="15" customWidth="1"/>
    <col min="257" max="16384" width="9" style="16"/>
  </cols>
  <sheetData>
    <row r="1" spans="1:256" s="2" customFormat="1" ht="27.75" customHeight="1" x14ac:dyDescent="0.35">
      <c r="A1" s="117" t="s">
        <v>160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31" t="s">
        <v>234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2" customFormat="1" ht="26.45" customHeight="1" x14ac:dyDescent="0.35">
      <c r="A2" s="117" t="s">
        <v>43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6.45" customHeight="1" x14ac:dyDescent="0.35">
      <c r="A3" s="117" t="s">
        <v>44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31"/>
    </row>
    <row r="4" spans="1:256" s="2" customFormat="1" ht="26.45" customHeight="1" x14ac:dyDescent="0.35">
      <c r="A4" s="117" t="s">
        <v>45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2" customFormat="1" ht="25.5" customHeight="1" x14ac:dyDescent="0.35">
      <c r="A5" s="117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3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2" customFormat="1" ht="26.45" customHeight="1" x14ac:dyDescent="0.35">
      <c r="A6" s="117" t="s">
        <v>25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3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2" customFormat="1" ht="20.100000000000001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13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1" customHeight="1" x14ac:dyDescent="0.35">
      <c r="A8" s="142" t="s">
        <v>53</v>
      </c>
      <c r="B8" s="125" t="s">
        <v>46</v>
      </c>
      <c r="C8" s="126"/>
      <c r="D8" s="125" t="s">
        <v>47</v>
      </c>
      <c r="E8" s="126"/>
      <c r="F8" s="72" t="s">
        <v>48</v>
      </c>
      <c r="G8" s="72" t="s">
        <v>49</v>
      </c>
      <c r="H8" s="142" t="s">
        <v>50</v>
      </c>
      <c r="I8" s="73"/>
      <c r="J8" s="72" t="s">
        <v>51</v>
      </c>
      <c r="K8" s="74" t="s">
        <v>52</v>
      </c>
      <c r="L8" s="131"/>
    </row>
    <row r="9" spans="1:256" ht="21" customHeight="1" x14ac:dyDescent="0.35">
      <c r="A9" s="143"/>
      <c r="B9" s="127"/>
      <c r="C9" s="128"/>
      <c r="D9" s="127"/>
      <c r="E9" s="128"/>
      <c r="F9" s="24" t="s">
        <v>54</v>
      </c>
      <c r="G9" s="24" t="s">
        <v>55</v>
      </c>
      <c r="H9" s="143"/>
      <c r="I9" s="24" t="s">
        <v>5</v>
      </c>
      <c r="J9" s="24" t="s">
        <v>56</v>
      </c>
      <c r="K9" s="75" t="s">
        <v>57</v>
      </c>
      <c r="L9" s="131"/>
    </row>
    <row r="10" spans="1:256" ht="23.45" customHeight="1" x14ac:dyDescent="0.35">
      <c r="A10" s="144"/>
      <c r="B10" s="129"/>
      <c r="C10" s="130"/>
      <c r="D10" s="129"/>
      <c r="E10" s="130"/>
      <c r="F10" s="76"/>
      <c r="G10" s="76"/>
      <c r="H10" s="144"/>
      <c r="I10" s="25"/>
      <c r="J10" s="24" t="s">
        <v>58</v>
      </c>
      <c r="K10" s="77"/>
      <c r="L10" s="131"/>
    </row>
    <row r="11" spans="1:256" ht="23.45" customHeight="1" x14ac:dyDescent="0.35">
      <c r="A11" s="26"/>
      <c r="B11" s="31"/>
      <c r="C11" s="32"/>
      <c r="D11" s="31"/>
      <c r="E11" s="32"/>
      <c r="F11" s="26"/>
      <c r="G11" s="26"/>
      <c r="H11" s="26"/>
      <c r="I11" s="44"/>
      <c r="J11" s="31"/>
      <c r="K11" s="26"/>
      <c r="L11" s="131"/>
    </row>
    <row r="12" spans="1:256" ht="23.45" customHeight="1" x14ac:dyDescent="0.35">
      <c r="A12" s="24" t="s">
        <v>1</v>
      </c>
      <c r="B12" s="33"/>
      <c r="C12" s="34">
        <v>28137700</v>
      </c>
      <c r="D12" s="33"/>
      <c r="E12" s="34">
        <v>67652790</v>
      </c>
      <c r="F12" s="27" t="s">
        <v>59</v>
      </c>
      <c r="G12" s="27" t="s">
        <v>59</v>
      </c>
      <c r="H12" s="38">
        <v>21617500</v>
      </c>
      <c r="I12" s="45">
        <f>SUM(C12+E12+H12)</f>
        <v>117407990</v>
      </c>
      <c r="J12" s="78" t="s">
        <v>139</v>
      </c>
      <c r="K12" s="39">
        <v>332</v>
      </c>
      <c r="L12" s="131"/>
    </row>
    <row r="13" spans="1:256" ht="23.45" customHeight="1" x14ac:dyDescent="0.35">
      <c r="A13" s="30"/>
      <c r="B13" s="35"/>
      <c r="C13" s="36"/>
      <c r="D13" s="35"/>
      <c r="E13" s="36"/>
      <c r="F13" s="30"/>
      <c r="G13" s="30"/>
      <c r="H13" s="30"/>
      <c r="I13" s="46"/>
      <c r="J13" s="79" t="s">
        <v>140</v>
      </c>
      <c r="K13" s="30"/>
      <c r="L13" s="131"/>
    </row>
    <row r="14" spans="1:256" ht="23.45" customHeight="1" x14ac:dyDescent="0.35">
      <c r="A14" s="30"/>
      <c r="B14" s="35"/>
      <c r="C14" s="36"/>
      <c r="D14" s="35"/>
      <c r="E14" s="36"/>
      <c r="F14" s="30"/>
      <c r="G14" s="30"/>
      <c r="H14" s="30"/>
      <c r="I14" s="46"/>
      <c r="J14" s="79"/>
      <c r="K14" s="30"/>
      <c r="L14" s="131"/>
    </row>
    <row r="15" spans="1:256" ht="23.45" customHeight="1" x14ac:dyDescent="0.35">
      <c r="A15" s="30"/>
      <c r="B15" s="35"/>
      <c r="C15" s="36"/>
      <c r="D15" s="35"/>
      <c r="E15" s="36"/>
      <c r="F15" s="30"/>
      <c r="G15" s="30"/>
      <c r="H15" s="30"/>
      <c r="I15" s="46"/>
      <c r="J15" s="79"/>
      <c r="K15" s="30"/>
      <c r="L15" s="131"/>
    </row>
    <row r="16" spans="1:256" ht="23.45" customHeight="1" x14ac:dyDescent="0.35">
      <c r="A16" s="30"/>
      <c r="B16" s="35"/>
      <c r="C16" s="36"/>
      <c r="D16" s="35"/>
      <c r="E16" s="36"/>
      <c r="F16" s="30"/>
      <c r="G16" s="30"/>
      <c r="H16" s="30"/>
      <c r="I16" s="46"/>
      <c r="J16" s="79"/>
      <c r="K16" s="30"/>
      <c r="L16" s="131"/>
    </row>
    <row r="17" spans="1:256" ht="23.45" customHeight="1" x14ac:dyDescent="0.35">
      <c r="A17" s="28"/>
      <c r="B17" s="37"/>
      <c r="C17" s="29"/>
      <c r="D17" s="37"/>
      <c r="E17" s="29"/>
      <c r="F17" s="28"/>
      <c r="G17" s="28"/>
      <c r="H17" s="28"/>
      <c r="I17" s="47"/>
      <c r="J17" s="35"/>
      <c r="K17" s="30"/>
      <c r="L17" s="131"/>
    </row>
    <row r="18" spans="1:256" ht="23.45" customHeight="1" x14ac:dyDescent="0.35">
      <c r="A18" s="40" t="s">
        <v>5</v>
      </c>
      <c r="B18" s="41"/>
      <c r="C18" s="42">
        <f>SUM(C12:C17)</f>
        <v>28137700</v>
      </c>
      <c r="D18" s="41"/>
      <c r="E18" s="42">
        <f>SUM(E12:E17)</f>
        <v>67652790</v>
      </c>
      <c r="F18" s="40" t="s">
        <v>59</v>
      </c>
      <c r="G18" s="40" t="s">
        <v>59</v>
      </c>
      <c r="H18" s="43">
        <f>SUM(H12:H17)</f>
        <v>21617500</v>
      </c>
      <c r="I18" s="41">
        <f>SUM(I12:I17)</f>
        <v>117407990</v>
      </c>
      <c r="J18" s="37"/>
      <c r="K18" s="28"/>
      <c r="L18" s="131"/>
    </row>
    <row r="19" spans="1:256" ht="33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69"/>
      <c r="L19" s="131"/>
    </row>
    <row r="20" spans="1:256" ht="33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92"/>
      <c r="L20" s="94"/>
    </row>
    <row r="21" spans="1:256" ht="33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92"/>
      <c r="L21" s="94"/>
    </row>
    <row r="22" spans="1:256" s="51" customFormat="1" ht="27.75" customHeight="1" x14ac:dyDescent="0.35">
      <c r="A22" s="117" t="s">
        <v>160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31" t="s">
        <v>236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</row>
    <row r="23" spans="1:256" ht="26.45" customHeight="1" x14ac:dyDescent="0.35">
      <c r="A23" s="117" t="s">
        <v>43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31"/>
    </row>
    <row r="24" spans="1:256" ht="26.45" customHeight="1" x14ac:dyDescent="0.35">
      <c r="A24" s="117" t="s">
        <v>44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31"/>
    </row>
    <row r="25" spans="1:256" ht="26.45" customHeight="1" x14ac:dyDescent="0.35">
      <c r="A25" s="117" t="s">
        <v>61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31"/>
    </row>
    <row r="26" spans="1:256" ht="26.45" customHeight="1" x14ac:dyDescent="0.35">
      <c r="A26" s="117" t="s">
        <v>35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31"/>
    </row>
    <row r="27" spans="1:256" ht="26.45" customHeight="1" x14ac:dyDescent="0.35">
      <c r="A27" s="117" t="s">
        <v>36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31"/>
    </row>
    <row r="28" spans="1:256" ht="20.100000000000001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31"/>
    </row>
    <row r="29" spans="1:256" s="49" customFormat="1" ht="23.45" customHeight="1" x14ac:dyDescent="0.35">
      <c r="A29" s="125" t="s">
        <v>53</v>
      </c>
      <c r="B29" s="126"/>
      <c r="C29" s="125" t="s">
        <v>65</v>
      </c>
      <c r="D29" s="126"/>
      <c r="E29" s="72" t="s">
        <v>62</v>
      </c>
      <c r="F29" s="93" t="s">
        <v>161</v>
      </c>
      <c r="G29" s="72" t="s">
        <v>63</v>
      </c>
      <c r="H29" s="72" t="s">
        <v>64</v>
      </c>
      <c r="I29" s="73"/>
      <c r="J29" s="72" t="s">
        <v>51</v>
      </c>
      <c r="K29" s="74" t="s">
        <v>52</v>
      </c>
      <c r="L29" s="131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1:256" s="49" customFormat="1" ht="23.45" customHeight="1" x14ac:dyDescent="0.35">
      <c r="A30" s="127"/>
      <c r="B30" s="128"/>
      <c r="C30" s="127"/>
      <c r="D30" s="128"/>
      <c r="E30" s="24" t="s">
        <v>66</v>
      </c>
      <c r="F30" s="91" t="s">
        <v>162</v>
      </c>
      <c r="G30" s="24" t="s">
        <v>67</v>
      </c>
      <c r="H30" s="24" t="s">
        <v>68</v>
      </c>
      <c r="I30" s="24" t="s">
        <v>5</v>
      </c>
      <c r="J30" s="24" t="s">
        <v>56</v>
      </c>
      <c r="K30" s="75" t="s">
        <v>57</v>
      </c>
      <c r="L30" s="131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1:256" s="49" customFormat="1" ht="23.45" customHeight="1" x14ac:dyDescent="0.35">
      <c r="A31" s="129"/>
      <c r="B31" s="130"/>
      <c r="C31" s="129"/>
      <c r="D31" s="130"/>
      <c r="E31" s="76"/>
      <c r="F31" s="80"/>
      <c r="G31" s="76"/>
      <c r="H31" s="76"/>
      <c r="I31" s="25"/>
      <c r="J31" s="24" t="s">
        <v>58</v>
      </c>
      <c r="K31" s="77"/>
      <c r="L31" s="131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1:256" s="49" customFormat="1" ht="23.45" customHeight="1" x14ac:dyDescent="0.35">
      <c r="A32" s="31"/>
      <c r="B32" s="32"/>
      <c r="C32" s="31"/>
      <c r="D32" s="32"/>
      <c r="E32" s="26"/>
      <c r="F32" s="32"/>
      <c r="G32" s="26"/>
      <c r="H32" s="26"/>
      <c r="I32" s="44"/>
      <c r="J32" s="31"/>
      <c r="K32" s="26"/>
      <c r="L32" s="131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s="49" customFormat="1" ht="23.45" customHeight="1" x14ac:dyDescent="0.35">
      <c r="A33" s="140" t="s">
        <v>1</v>
      </c>
      <c r="B33" s="141"/>
      <c r="C33" s="134">
        <v>300000</v>
      </c>
      <c r="D33" s="135"/>
      <c r="E33" s="38">
        <v>390000</v>
      </c>
      <c r="F33" s="34">
        <v>15600</v>
      </c>
      <c r="G33" s="38">
        <v>50000</v>
      </c>
      <c r="H33" s="38">
        <v>3096310</v>
      </c>
      <c r="I33" s="45">
        <f>SUM(C33:H33)</f>
        <v>3851910</v>
      </c>
      <c r="J33" s="78" t="s">
        <v>60</v>
      </c>
      <c r="K33" s="39">
        <v>411</v>
      </c>
      <c r="L33" s="131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s="49" customFormat="1" ht="23.45" customHeight="1" x14ac:dyDescent="0.35">
      <c r="A34" s="81"/>
      <c r="B34" s="82"/>
      <c r="C34" s="70"/>
      <c r="D34" s="71"/>
      <c r="E34" s="97"/>
      <c r="F34" s="90"/>
      <c r="G34" s="38"/>
      <c r="H34" s="38"/>
      <c r="I34" s="45"/>
      <c r="J34" s="78"/>
      <c r="K34" s="39"/>
      <c r="L34" s="131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s="49" customFormat="1" ht="23.45" customHeight="1" x14ac:dyDescent="0.35">
      <c r="A35" s="81"/>
      <c r="B35" s="82"/>
      <c r="C35" s="70"/>
      <c r="D35" s="71"/>
      <c r="E35" s="97"/>
      <c r="F35" s="90"/>
      <c r="G35" s="38"/>
      <c r="H35" s="38"/>
      <c r="I35" s="45"/>
      <c r="J35" s="78"/>
      <c r="K35" s="39"/>
      <c r="L35" s="131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s="49" customFormat="1" ht="23.45" customHeight="1" x14ac:dyDescent="0.35">
      <c r="A36" s="35"/>
      <c r="B36" s="36"/>
      <c r="C36" s="35"/>
      <c r="D36" s="36"/>
      <c r="E36" s="30"/>
      <c r="F36" s="36"/>
      <c r="G36" s="30"/>
      <c r="H36" s="30"/>
      <c r="I36" s="46"/>
      <c r="J36" s="35"/>
      <c r="K36" s="30"/>
      <c r="L36" s="131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s="49" customFormat="1" ht="23.45" customHeight="1" x14ac:dyDescent="0.35">
      <c r="A37" s="35"/>
      <c r="B37" s="36"/>
      <c r="C37" s="35"/>
      <c r="D37" s="36"/>
      <c r="E37" s="30"/>
      <c r="F37" s="36"/>
      <c r="G37" s="30"/>
      <c r="H37" s="30"/>
      <c r="I37" s="46"/>
      <c r="J37" s="35"/>
      <c r="K37" s="30"/>
      <c r="L37" s="131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s="49" customFormat="1" ht="23.45" customHeight="1" x14ac:dyDescent="0.35">
      <c r="A38" s="37"/>
      <c r="B38" s="29"/>
      <c r="C38" s="37"/>
      <c r="D38" s="29"/>
      <c r="E38" s="28"/>
      <c r="F38" s="29"/>
      <c r="G38" s="28"/>
      <c r="H38" s="28"/>
      <c r="I38" s="47"/>
      <c r="J38" s="35"/>
      <c r="K38" s="30"/>
      <c r="L38" s="131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s="49" customFormat="1" ht="23.45" customHeight="1" x14ac:dyDescent="0.35">
      <c r="A39" s="132" t="s">
        <v>5</v>
      </c>
      <c r="B39" s="133"/>
      <c r="C39" s="138">
        <f>SUM(C33:D38)</f>
        <v>300000</v>
      </c>
      <c r="D39" s="139"/>
      <c r="E39" s="43">
        <f>SUM(E33:E38)</f>
        <v>390000</v>
      </c>
      <c r="F39" s="42">
        <f>SUM(F33:F38)</f>
        <v>15600</v>
      </c>
      <c r="G39" s="42">
        <f t="shared" ref="G39:I39" si="0">SUM(G33:G38)</f>
        <v>50000</v>
      </c>
      <c r="H39" s="42">
        <f t="shared" si="0"/>
        <v>3096310</v>
      </c>
      <c r="I39" s="42">
        <f t="shared" si="0"/>
        <v>3851910</v>
      </c>
      <c r="J39" s="37"/>
      <c r="K39" s="28"/>
      <c r="L39" s="131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s="49" customFormat="1" ht="33" customHeight="1" x14ac:dyDescent="0.3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6"/>
      <c r="L40" s="131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s="49" customFormat="1" ht="20.100000000000001" customHeight="1" x14ac:dyDescent="0.3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7"/>
      <c r="L41" s="131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  <row r="42" spans="1:256" ht="24" customHeight="1" x14ac:dyDescent="0.3">
      <c r="L42" s="131"/>
    </row>
    <row r="43" spans="1:256" ht="24" customHeight="1" x14ac:dyDescent="0.3">
      <c r="L43" s="131"/>
    </row>
  </sheetData>
  <mergeCells count="25">
    <mergeCell ref="A24:K24"/>
    <mergeCell ref="A26:K26"/>
    <mergeCell ref="A23:K23"/>
    <mergeCell ref="A6:K6"/>
    <mergeCell ref="A5:K5"/>
    <mergeCell ref="B8:C10"/>
    <mergeCell ref="A22:K22"/>
    <mergeCell ref="D8:E10"/>
    <mergeCell ref="H8:H10"/>
    <mergeCell ref="A4:K4"/>
    <mergeCell ref="A1:K1"/>
    <mergeCell ref="A29:B31"/>
    <mergeCell ref="C29:D31"/>
    <mergeCell ref="L22:L43"/>
    <mergeCell ref="A3:K3"/>
    <mergeCell ref="A39:B39"/>
    <mergeCell ref="C33:D33"/>
    <mergeCell ref="K40:K41"/>
    <mergeCell ref="C39:D39"/>
    <mergeCell ref="A33:B33"/>
    <mergeCell ref="A8:A10"/>
    <mergeCell ref="L1:L19"/>
    <mergeCell ref="A2:K2"/>
    <mergeCell ref="A27:K27"/>
    <mergeCell ref="A25:K25"/>
  </mergeCells>
  <pageMargins left="0.39" right="0.44" top="0.64" bottom="0.59055118110236227" header="0.3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8"/>
  <sheetViews>
    <sheetView showGridLines="0" tabSelected="1" topLeftCell="A106" zoomScale="190" zoomScaleNormal="190" workbookViewId="0">
      <selection activeCell="A92" sqref="A92:F92"/>
    </sheetView>
  </sheetViews>
  <sheetFormatPr defaultColWidth="9" defaultRowHeight="24" customHeight="1" x14ac:dyDescent="0.3"/>
  <cols>
    <col min="1" max="1" width="2.85546875" style="1" customWidth="1"/>
    <col min="2" max="2" width="3.5703125" style="1" customWidth="1"/>
    <col min="3" max="3" width="55" style="1" customWidth="1"/>
    <col min="4" max="4" width="7.85546875" style="1" customWidth="1"/>
    <col min="5" max="5" width="15.5703125" style="1" customWidth="1"/>
    <col min="6" max="6" width="10.28515625" style="1" customWidth="1"/>
    <col min="7" max="7" width="9.140625" style="1" customWidth="1"/>
    <col min="8" max="256" width="9" style="1" customWidth="1"/>
    <col min="257" max="16384" width="9" style="2"/>
  </cols>
  <sheetData>
    <row r="1" spans="1:256" ht="26.45" customHeight="1" x14ac:dyDescent="0.35">
      <c r="A1" s="117" t="s">
        <v>69</v>
      </c>
      <c r="B1" s="118"/>
      <c r="C1" s="118"/>
      <c r="D1" s="118"/>
      <c r="E1" s="118"/>
      <c r="F1" s="118"/>
      <c r="G1" s="4"/>
    </row>
    <row r="2" spans="1:256" ht="26.45" customHeight="1" x14ac:dyDescent="0.35">
      <c r="A2" s="117" t="s">
        <v>1</v>
      </c>
      <c r="B2" s="118"/>
      <c r="C2" s="118"/>
      <c r="D2" s="118"/>
      <c r="E2" s="118"/>
      <c r="F2" s="118"/>
      <c r="G2" s="4"/>
    </row>
    <row r="3" spans="1:256" ht="29.45" customHeight="1" x14ac:dyDescent="0.4">
      <c r="A3" s="117" t="s">
        <v>151</v>
      </c>
      <c r="B3" s="118"/>
      <c r="C3" s="118"/>
      <c r="D3" s="118"/>
      <c r="E3" s="118"/>
      <c r="F3" s="118"/>
      <c r="G3" s="4"/>
    </row>
    <row r="4" spans="1:256" ht="26.45" customHeight="1" x14ac:dyDescent="0.35">
      <c r="A4" s="117" t="s">
        <v>2</v>
      </c>
      <c r="B4" s="118"/>
      <c r="C4" s="118"/>
      <c r="D4" s="118"/>
      <c r="E4" s="118"/>
      <c r="F4" s="118"/>
      <c r="G4" s="4"/>
    </row>
    <row r="5" spans="1:256" ht="26.45" customHeight="1" x14ac:dyDescent="0.35">
      <c r="A5" s="117" t="s">
        <v>3</v>
      </c>
      <c r="B5" s="118"/>
      <c r="C5" s="118"/>
      <c r="D5" s="118"/>
      <c r="E5" s="118"/>
      <c r="F5" s="118"/>
      <c r="G5" s="4"/>
    </row>
    <row r="6" spans="1:256" ht="10.5" customHeight="1" x14ac:dyDescent="0.35">
      <c r="A6" s="118"/>
      <c r="B6" s="118"/>
      <c r="C6" s="118"/>
      <c r="D6" s="118"/>
      <c r="E6" s="118"/>
      <c r="F6" s="118"/>
      <c r="G6" s="4"/>
    </row>
    <row r="7" spans="1:256" ht="26.45" customHeight="1" x14ac:dyDescent="0.35">
      <c r="A7" s="121" t="s">
        <v>190</v>
      </c>
      <c r="B7" s="122"/>
      <c r="C7" s="122"/>
      <c r="D7" s="122"/>
      <c r="E7" s="122"/>
      <c r="F7" s="122"/>
      <c r="G7" s="4"/>
    </row>
    <row r="8" spans="1:256" ht="26.45" customHeight="1" x14ac:dyDescent="0.35">
      <c r="A8" s="54" t="s">
        <v>70</v>
      </c>
      <c r="B8" s="4"/>
      <c r="C8" s="4"/>
      <c r="D8" s="54" t="s">
        <v>5</v>
      </c>
      <c r="E8" s="18">
        <f>SUM(E9+E11+E25+E30+E32+E34+E18)</f>
        <v>3851910</v>
      </c>
      <c r="F8" s="55" t="s">
        <v>6</v>
      </c>
      <c r="G8" s="4"/>
    </row>
    <row r="9" spans="1:256" s="66" customFormat="1" ht="23.45" customHeight="1" x14ac:dyDescent="0.35">
      <c r="A9" s="6"/>
      <c r="B9" s="6"/>
      <c r="C9" s="5" t="s">
        <v>71</v>
      </c>
      <c r="D9" s="5" t="s">
        <v>8</v>
      </c>
      <c r="E9" s="23">
        <v>300000</v>
      </c>
      <c r="F9" s="8" t="s">
        <v>6</v>
      </c>
      <c r="G9" s="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pans="1:256" s="20" customFormat="1" ht="48" customHeight="1" x14ac:dyDescent="0.35">
      <c r="A10" s="157" t="s">
        <v>141</v>
      </c>
      <c r="B10" s="158"/>
      <c r="C10" s="158"/>
      <c r="D10" s="158"/>
      <c r="E10" s="158"/>
      <c r="F10" s="158"/>
      <c r="G10" s="13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</row>
    <row r="11" spans="1:256" s="66" customFormat="1" ht="23.45" customHeight="1" x14ac:dyDescent="0.35">
      <c r="A11" s="6"/>
      <c r="B11" s="6"/>
      <c r="C11" s="5" t="s">
        <v>72</v>
      </c>
      <c r="D11" s="5" t="s">
        <v>8</v>
      </c>
      <c r="E11" s="23">
        <v>390000</v>
      </c>
      <c r="F11" s="8" t="s">
        <v>6</v>
      </c>
      <c r="G11" s="6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pans="1:256" s="20" customFormat="1" ht="44.25" customHeight="1" x14ac:dyDescent="0.35">
      <c r="A12" s="119" t="s">
        <v>177</v>
      </c>
      <c r="B12" s="120"/>
      <c r="C12" s="120"/>
      <c r="D12" s="120"/>
      <c r="E12" s="120"/>
      <c r="F12" s="120"/>
      <c r="G12" s="13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</row>
    <row r="13" spans="1:256" s="20" customFormat="1" ht="23.45" customHeight="1" x14ac:dyDescent="0.35">
      <c r="A13" s="62"/>
      <c r="B13" s="62"/>
      <c r="C13" s="119" t="s">
        <v>73</v>
      </c>
      <c r="D13" s="120"/>
      <c r="E13" s="63">
        <v>7800000</v>
      </c>
      <c r="F13" s="14" t="s">
        <v>6</v>
      </c>
      <c r="G13" s="1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</row>
    <row r="14" spans="1:256" s="20" customFormat="1" ht="23.45" customHeight="1" x14ac:dyDescent="0.35">
      <c r="A14" s="62"/>
      <c r="B14" s="62"/>
      <c r="C14" s="64" t="s">
        <v>74</v>
      </c>
      <c r="D14" s="62"/>
      <c r="E14" s="63">
        <f>E13*5/100</f>
        <v>390000</v>
      </c>
      <c r="F14" s="57" t="s">
        <v>6</v>
      </c>
      <c r="G14" s="13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</row>
    <row r="15" spans="1:256" s="20" customFormat="1" ht="23.45" customHeight="1" x14ac:dyDescent="0.35">
      <c r="A15" s="62"/>
      <c r="B15" s="62"/>
      <c r="C15" s="64" t="s">
        <v>75</v>
      </c>
      <c r="D15" s="62"/>
      <c r="E15" s="63">
        <f>E13*5/100</f>
        <v>390000</v>
      </c>
      <c r="F15" s="57" t="s">
        <v>6</v>
      </c>
      <c r="G15" s="13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23.45" customHeight="1" x14ac:dyDescent="0.35">
      <c r="A16" s="149" t="s">
        <v>76</v>
      </c>
      <c r="B16" s="150"/>
      <c r="C16" s="150"/>
      <c r="D16" s="150"/>
      <c r="E16" s="150"/>
      <c r="F16" s="150"/>
      <c r="G16" s="13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20" customFormat="1" ht="23.45" customHeight="1" x14ac:dyDescent="0.35">
      <c r="A17" s="149" t="s">
        <v>77</v>
      </c>
      <c r="B17" s="150"/>
      <c r="C17" s="150"/>
      <c r="D17" s="150"/>
      <c r="E17" s="150"/>
      <c r="F17" s="150"/>
      <c r="G17" s="1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s="66" customFormat="1" ht="23.45" customHeight="1" x14ac:dyDescent="0.35">
      <c r="A18" s="6"/>
      <c r="B18" s="6"/>
      <c r="C18" s="5" t="s">
        <v>163</v>
      </c>
      <c r="D18" s="5" t="s">
        <v>8</v>
      </c>
      <c r="E18" s="23">
        <v>15600</v>
      </c>
      <c r="F18" s="8" t="s">
        <v>6</v>
      </c>
      <c r="G18" s="6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pans="1:256" s="20" customFormat="1" ht="44.25" customHeight="1" x14ac:dyDescent="0.35">
      <c r="A19" s="119" t="s">
        <v>191</v>
      </c>
      <c r="B19" s="120"/>
      <c r="C19" s="120"/>
      <c r="D19" s="120"/>
      <c r="E19" s="120"/>
      <c r="F19" s="120"/>
      <c r="G19" s="13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s="20" customFormat="1" ht="24.75" customHeight="1" x14ac:dyDescent="0.35">
      <c r="A20" s="145" t="s">
        <v>196</v>
      </c>
      <c r="B20" s="145"/>
      <c r="C20" s="145"/>
      <c r="D20" s="96"/>
      <c r="E20" s="99">
        <v>7800000</v>
      </c>
      <c r="F20" s="100" t="s">
        <v>6</v>
      </c>
      <c r="G20" s="13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s="20" customFormat="1" ht="24.75" customHeight="1" x14ac:dyDescent="0.35">
      <c r="A21" s="145" t="s">
        <v>192</v>
      </c>
      <c r="B21" s="145"/>
      <c r="C21" s="145"/>
      <c r="D21" s="96"/>
      <c r="E21" s="99">
        <f>SUM(E20*0.2/100)</f>
        <v>15600</v>
      </c>
      <c r="F21" s="100" t="s">
        <v>6</v>
      </c>
      <c r="G21" s="13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</row>
    <row r="22" spans="1:256" s="20" customFormat="1" ht="24.75" customHeight="1" x14ac:dyDescent="0.35">
      <c r="A22" s="145" t="s">
        <v>193</v>
      </c>
      <c r="B22" s="145"/>
      <c r="C22" s="145"/>
      <c r="D22" s="96"/>
      <c r="E22" s="99">
        <v>15600</v>
      </c>
      <c r="F22" s="100" t="s">
        <v>6</v>
      </c>
      <c r="G22" s="1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</row>
    <row r="23" spans="1:256" s="20" customFormat="1" ht="25.5" customHeight="1" x14ac:dyDescent="0.35">
      <c r="A23" s="145" t="s">
        <v>194</v>
      </c>
      <c r="B23" s="145"/>
      <c r="C23" s="145"/>
      <c r="D23" s="145"/>
      <c r="E23" s="145"/>
      <c r="F23" s="145"/>
      <c r="G23" s="13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66" customFormat="1" ht="45.75" customHeight="1" x14ac:dyDescent="0.35">
      <c r="A24" s="145" t="s">
        <v>195</v>
      </c>
      <c r="B24" s="145"/>
      <c r="C24" s="145"/>
      <c r="D24" s="145"/>
      <c r="E24" s="145"/>
      <c r="F24" s="145"/>
      <c r="G24" s="6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  <row r="25" spans="1:256" s="66" customFormat="1" ht="23.25" customHeight="1" x14ac:dyDescent="0.35">
      <c r="A25" s="83"/>
      <c r="B25" s="56"/>
      <c r="C25" s="84" t="s">
        <v>78</v>
      </c>
      <c r="D25" s="5" t="s">
        <v>8</v>
      </c>
      <c r="E25" s="23">
        <v>50000</v>
      </c>
      <c r="F25" s="8" t="s">
        <v>6</v>
      </c>
      <c r="G25" s="6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</row>
    <row r="26" spans="1:256" s="20" customFormat="1" ht="23.25" customHeight="1" x14ac:dyDescent="0.35">
      <c r="A26" s="12" t="s">
        <v>176</v>
      </c>
      <c r="B26" s="13"/>
      <c r="C26" s="13"/>
      <c r="D26" s="13"/>
      <c r="E26" s="13"/>
      <c r="F26" s="13"/>
      <c r="G26" s="13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23.25" customHeight="1" x14ac:dyDescent="0.35">
      <c r="A27" s="12"/>
      <c r="B27" s="13"/>
      <c r="C27" s="13"/>
      <c r="D27" s="13"/>
      <c r="E27" s="13"/>
      <c r="F27" s="13"/>
      <c r="G27" s="13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20" customFormat="1" ht="23.25" customHeight="1" x14ac:dyDescent="0.35">
      <c r="A28" s="12"/>
      <c r="B28" s="13"/>
      <c r="C28" s="13"/>
      <c r="D28" s="13"/>
      <c r="E28" s="13"/>
      <c r="F28" s="13"/>
      <c r="G28" s="13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</row>
    <row r="29" spans="1:256" s="22" customFormat="1" ht="23.25" customHeight="1" x14ac:dyDescent="0.35">
      <c r="A29" s="52"/>
      <c r="B29" s="52"/>
      <c r="C29" s="54" t="s">
        <v>79</v>
      </c>
      <c r="D29" s="54" t="s">
        <v>5</v>
      </c>
      <c r="E29" s="18">
        <f>SUM(E30+E32+E34)</f>
        <v>3096310</v>
      </c>
      <c r="F29" s="55" t="s">
        <v>6</v>
      </c>
      <c r="G29" s="5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s="66" customFormat="1" ht="23.25" customHeight="1" x14ac:dyDescent="0.35">
      <c r="A30" s="6"/>
      <c r="B30" s="56"/>
      <c r="C30" s="84" t="s">
        <v>80</v>
      </c>
      <c r="D30" s="5" t="s">
        <v>8</v>
      </c>
      <c r="E30" s="23">
        <v>775000</v>
      </c>
      <c r="F30" s="8" t="s">
        <v>6</v>
      </c>
      <c r="G30" s="6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</row>
    <row r="31" spans="1:256" s="20" customFormat="1" ht="23.25" customHeight="1" x14ac:dyDescent="0.35">
      <c r="A31" s="119" t="s">
        <v>175</v>
      </c>
      <c r="B31" s="120"/>
      <c r="C31" s="120"/>
      <c r="D31" s="120"/>
      <c r="E31" s="120"/>
      <c r="F31" s="120"/>
      <c r="G31" s="13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66" customFormat="1" ht="23.45" customHeight="1" x14ac:dyDescent="0.35">
      <c r="A32" s="6"/>
      <c r="B32" s="6"/>
      <c r="C32" s="5" t="s">
        <v>81</v>
      </c>
      <c r="D32" s="5" t="s">
        <v>8</v>
      </c>
      <c r="E32" s="23">
        <v>216000</v>
      </c>
      <c r="F32" s="8" t="s">
        <v>6</v>
      </c>
      <c r="G32" s="6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</row>
    <row r="33" spans="1:256" s="20" customFormat="1" ht="76.5" customHeight="1" x14ac:dyDescent="0.35">
      <c r="A33" s="154" t="s">
        <v>174</v>
      </c>
      <c r="B33" s="154"/>
      <c r="C33" s="154"/>
      <c r="D33" s="154"/>
      <c r="E33" s="154"/>
      <c r="F33" s="154"/>
      <c r="G33" s="13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66" customFormat="1" ht="23.45" customHeight="1" x14ac:dyDescent="0.35">
      <c r="A34" s="6"/>
      <c r="B34" s="6"/>
      <c r="C34" s="5" t="s">
        <v>82</v>
      </c>
      <c r="D34" s="5" t="s">
        <v>8</v>
      </c>
      <c r="E34" s="23">
        <v>2105310</v>
      </c>
      <c r="F34" s="8" t="s">
        <v>6</v>
      </c>
      <c r="G34" s="6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</row>
    <row r="35" spans="1:256" s="20" customFormat="1" ht="55.5" customHeight="1" x14ac:dyDescent="0.35">
      <c r="A35" s="149" t="s">
        <v>173</v>
      </c>
      <c r="B35" s="151"/>
      <c r="C35" s="151"/>
      <c r="D35" s="151"/>
      <c r="E35" s="151"/>
      <c r="F35" s="151"/>
      <c r="G35" s="13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23.45" customHeight="1" x14ac:dyDescent="0.35">
      <c r="A36" s="62"/>
      <c r="B36" s="62"/>
      <c r="C36" s="95" t="s">
        <v>197</v>
      </c>
      <c r="D36" s="62"/>
      <c r="E36" s="63">
        <v>105265500</v>
      </c>
      <c r="F36" s="57" t="s">
        <v>6</v>
      </c>
      <c r="G36" s="13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23.45" customHeight="1" x14ac:dyDescent="0.35">
      <c r="A37" s="62"/>
      <c r="B37" s="62"/>
      <c r="C37" s="64" t="s">
        <v>83</v>
      </c>
      <c r="D37" s="62"/>
      <c r="E37" s="63">
        <f>E36*2/100</f>
        <v>2105310</v>
      </c>
      <c r="F37" s="57" t="s">
        <v>6</v>
      </c>
      <c r="G37" s="13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2" customFormat="1" ht="24.75" customHeight="1" x14ac:dyDescent="0.35">
      <c r="A38" s="52"/>
      <c r="B38" s="54" t="s">
        <v>46</v>
      </c>
      <c r="C38" s="52"/>
      <c r="D38" s="54" t="s">
        <v>5</v>
      </c>
      <c r="E38" s="18">
        <f>SUM(E39+E50+E57)</f>
        <v>28137700</v>
      </c>
      <c r="F38" s="55" t="s">
        <v>6</v>
      </c>
      <c r="G38" s="52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pans="1:256" s="20" customFormat="1" ht="23.45" customHeight="1" x14ac:dyDescent="0.35">
      <c r="A39" s="13"/>
      <c r="B39" s="13"/>
      <c r="C39" s="5" t="s">
        <v>84</v>
      </c>
      <c r="D39" s="5" t="s">
        <v>5</v>
      </c>
      <c r="E39" s="23">
        <f>SUM(E40+E42+E48)</f>
        <v>18342700</v>
      </c>
      <c r="F39" s="8" t="s">
        <v>6</v>
      </c>
      <c r="G39" s="13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66" customFormat="1" ht="23.45" customHeight="1" x14ac:dyDescent="0.35">
      <c r="A40" s="6"/>
      <c r="B40" s="6"/>
      <c r="C40" s="5" t="s">
        <v>85</v>
      </c>
      <c r="D40" s="5" t="s">
        <v>8</v>
      </c>
      <c r="E40" s="23">
        <v>17783900</v>
      </c>
      <c r="F40" s="8" t="s">
        <v>6</v>
      </c>
      <c r="G40" s="6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  <c r="IV40" s="65"/>
    </row>
    <row r="41" spans="1:256" s="20" customFormat="1" ht="23.45" customHeight="1" x14ac:dyDescent="0.35">
      <c r="A41" s="119" t="s">
        <v>172</v>
      </c>
      <c r="B41" s="120"/>
      <c r="C41" s="120"/>
      <c r="D41" s="120"/>
      <c r="E41" s="120"/>
      <c r="F41" s="120"/>
      <c r="G41" s="13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66" customFormat="1" ht="23.45" customHeight="1" x14ac:dyDescent="0.35">
      <c r="A42" s="6"/>
      <c r="B42" s="6"/>
      <c r="C42" s="5" t="s">
        <v>86</v>
      </c>
      <c r="D42" s="5" t="s">
        <v>8</v>
      </c>
      <c r="E42" s="23">
        <v>336000</v>
      </c>
      <c r="F42" s="8" t="s">
        <v>6</v>
      </c>
      <c r="G42" s="6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  <c r="IJ42" s="65"/>
      <c r="IK42" s="65"/>
      <c r="IL42" s="65"/>
      <c r="IM42" s="65"/>
      <c r="IN42" s="65"/>
      <c r="IO42" s="65"/>
      <c r="IP42" s="65"/>
      <c r="IQ42" s="65"/>
      <c r="IR42" s="65"/>
      <c r="IS42" s="65"/>
      <c r="IT42" s="65"/>
      <c r="IU42" s="65"/>
      <c r="IV42" s="65"/>
    </row>
    <row r="43" spans="1:256" s="20" customFormat="1" ht="24" customHeight="1" x14ac:dyDescent="0.35">
      <c r="A43" s="119" t="s">
        <v>171</v>
      </c>
      <c r="B43" s="120"/>
      <c r="C43" s="120"/>
      <c r="D43" s="120"/>
      <c r="E43" s="120"/>
      <c r="F43" s="120"/>
      <c r="G43" s="13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24" customHeight="1" x14ac:dyDescent="0.35">
      <c r="A44" s="62"/>
      <c r="B44" s="62"/>
      <c r="C44" s="149" t="s">
        <v>87</v>
      </c>
      <c r="D44" s="150"/>
      <c r="E44" s="150"/>
      <c r="F44" s="150"/>
      <c r="G44" s="1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24" customHeight="1" x14ac:dyDescent="0.35">
      <c r="A45" s="62"/>
      <c r="B45" s="62"/>
      <c r="C45" s="149" t="s">
        <v>88</v>
      </c>
      <c r="D45" s="150"/>
      <c r="E45" s="150"/>
      <c r="F45" s="150"/>
      <c r="G45" s="13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24" customHeight="1" x14ac:dyDescent="0.35">
      <c r="A46" s="62"/>
      <c r="B46" s="62"/>
      <c r="C46" s="149" t="s">
        <v>89</v>
      </c>
      <c r="D46" s="150"/>
      <c r="E46" s="150"/>
      <c r="F46" s="150"/>
      <c r="G46" s="13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48.75" customHeight="1" x14ac:dyDescent="0.35">
      <c r="A47" s="149" t="s">
        <v>142</v>
      </c>
      <c r="B47" s="150"/>
      <c r="C47" s="150"/>
      <c r="D47" s="150"/>
      <c r="E47" s="150"/>
      <c r="F47" s="150"/>
      <c r="G47" s="13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66" customFormat="1" ht="23.45" customHeight="1" x14ac:dyDescent="0.35">
      <c r="A48" s="6"/>
      <c r="B48" s="6"/>
      <c r="C48" s="5" t="s">
        <v>90</v>
      </c>
      <c r="D48" s="5" t="s">
        <v>8</v>
      </c>
      <c r="E48" s="60">
        <v>222800</v>
      </c>
      <c r="F48" s="8" t="s">
        <v>6</v>
      </c>
      <c r="G48" s="6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  <c r="IL48" s="65"/>
      <c r="IM48" s="65"/>
      <c r="IN48" s="65"/>
      <c r="IO48" s="65"/>
      <c r="IP48" s="65"/>
      <c r="IQ48" s="65"/>
      <c r="IR48" s="65"/>
      <c r="IS48" s="65"/>
      <c r="IT48" s="65"/>
      <c r="IU48" s="65"/>
      <c r="IV48" s="65"/>
    </row>
    <row r="49" spans="1:256" s="66" customFormat="1" ht="92.25" customHeight="1" x14ac:dyDescent="0.35">
      <c r="A49" s="154" t="s">
        <v>164</v>
      </c>
      <c r="B49" s="154"/>
      <c r="C49" s="154"/>
      <c r="D49" s="154"/>
      <c r="E49" s="154"/>
      <c r="F49" s="154"/>
      <c r="G49" s="6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65"/>
      <c r="ET49" s="65"/>
      <c r="EU49" s="65"/>
      <c r="EV49" s="65"/>
      <c r="EW49" s="65"/>
      <c r="EX49" s="65"/>
      <c r="EY49" s="65"/>
      <c r="EZ49" s="65"/>
      <c r="FA49" s="65"/>
      <c r="FB49" s="65"/>
      <c r="FC49" s="65"/>
      <c r="FD49" s="65"/>
      <c r="FE49" s="65"/>
      <c r="FF49" s="65"/>
      <c r="FG49" s="65"/>
      <c r="FH49" s="65"/>
      <c r="FI49" s="65"/>
      <c r="FJ49" s="65"/>
      <c r="FK49" s="65"/>
      <c r="FL49" s="65"/>
      <c r="FM49" s="65"/>
      <c r="FN49" s="65"/>
      <c r="FO49" s="65"/>
      <c r="FP49" s="65"/>
      <c r="FQ49" s="65"/>
      <c r="FR49" s="65"/>
      <c r="FS49" s="65"/>
      <c r="FT49" s="65"/>
      <c r="FU49" s="65"/>
      <c r="FV49" s="65"/>
      <c r="FW49" s="65"/>
      <c r="FX49" s="65"/>
      <c r="FY49" s="65"/>
      <c r="FZ49" s="65"/>
      <c r="GA49" s="65"/>
      <c r="GB49" s="65"/>
      <c r="GC49" s="65"/>
      <c r="GD49" s="65"/>
      <c r="GE49" s="65"/>
      <c r="GF49" s="65"/>
      <c r="GG49" s="65"/>
      <c r="GH49" s="65"/>
      <c r="GI49" s="65"/>
      <c r="GJ49" s="65"/>
      <c r="GK49" s="65"/>
      <c r="GL49" s="65"/>
      <c r="GM49" s="65"/>
      <c r="GN49" s="65"/>
      <c r="GO49" s="65"/>
      <c r="GP49" s="65"/>
      <c r="GQ49" s="65"/>
      <c r="GR49" s="65"/>
      <c r="GS49" s="65"/>
      <c r="GT49" s="65"/>
      <c r="GU49" s="65"/>
      <c r="GV49" s="65"/>
      <c r="GW49" s="65"/>
      <c r="GX49" s="65"/>
      <c r="GY49" s="65"/>
      <c r="GZ49" s="65"/>
      <c r="HA49" s="65"/>
      <c r="HB49" s="65"/>
      <c r="HC49" s="65"/>
      <c r="HD49" s="65"/>
      <c r="HE49" s="65"/>
      <c r="HF49" s="65"/>
      <c r="HG49" s="65"/>
      <c r="HH49" s="65"/>
      <c r="HI49" s="65"/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5"/>
      <c r="HU49" s="65"/>
      <c r="HV49" s="65"/>
      <c r="HW49" s="65"/>
      <c r="HX49" s="65"/>
      <c r="HY49" s="65"/>
      <c r="HZ49" s="65"/>
      <c r="IA49" s="65"/>
      <c r="IB49" s="65"/>
      <c r="IC49" s="65"/>
      <c r="ID49" s="65"/>
      <c r="IE49" s="65"/>
      <c r="IF49" s="65"/>
      <c r="IG49" s="65"/>
      <c r="IH49" s="65"/>
      <c r="II49" s="65"/>
      <c r="IJ49" s="65"/>
      <c r="IK49" s="65"/>
      <c r="IL49" s="65"/>
      <c r="IM49" s="65"/>
      <c r="IN49" s="65"/>
      <c r="IO49" s="65"/>
      <c r="IP49" s="65"/>
      <c r="IQ49" s="65"/>
      <c r="IR49" s="65"/>
      <c r="IS49" s="65"/>
      <c r="IT49" s="65"/>
      <c r="IU49" s="65"/>
      <c r="IV49" s="65"/>
    </row>
    <row r="50" spans="1:256" ht="24" customHeight="1" x14ac:dyDescent="0.35">
      <c r="A50" s="4"/>
      <c r="B50" s="4"/>
      <c r="C50" s="5" t="s">
        <v>91</v>
      </c>
      <c r="D50" s="5" t="s">
        <v>5</v>
      </c>
      <c r="E50" s="7">
        <f>SUM(E51+E54)</f>
        <v>1995000</v>
      </c>
      <c r="F50" s="8" t="s">
        <v>6</v>
      </c>
      <c r="G50" s="4"/>
    </row>
    <row r="51" spans="1:256" s="87" customFormat="1" ht="23.45" customHeight="1" x14ac:dyDescent="0.35">
      <c r="A51" s="6"/>
      <c r="B51" s="6"/>
      <c r="C51" s="5" t="s">
        <v>92</v>
      </c>
      <c r="D51" s="5" t="s">
        <v>8</v>
      </c>
      <c r="E51" s="23">
        <v>1985000</v>
      </c>
      <c r="F51" s="8" t="s">
        <v>6</v>
      </c>
      <c r="G51" s="85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  <c r="IV51" s="86"/>
    </row>
    <row r="52" spans="1:256" ht="23.45" customHeight="1" x14ac:dyDescent="0.3">
      <c r="A52" s="119" t="s">
        <v>170</v>
      </c>
      <c r="B52" s="120"/>
      <c r="C52" s="120"/>
      <c r="D52" s="120"/>
      <c r="E52" s="120"/>
      <c r="F52" s="120"/>
      <c r="G52" s="4"/>
    </row>
    <row r="53" spans="1:256" ht="23.45" customHeight="1" x14ac:dyDescent="0.3">
      <c r="A53" s="95"/>
      <c r="B53" s="96"/>
      <c r="C53" s="96"/>
      <c r="D53" s="96"/>
      <c r="E53" s="96"/>
      <c r="F53" s="96"/>
      <c r="G53" s="4"/>
    </row>
    <row r="54" spans="1:256" s="87" customFormat="1" ht="25.5" customHeight="1" x14ac:dyDescent="0.35">
      <c r="A54" s="88"/>
      <c r="B54" s="88"/>
      <c r="C54" s="61" t="s">
        <v>93</v>
      </c>
      <c r="D54" s="61" t="s">
        <v>8</v>
      </c>
      <c r="E54" s="23">
        <v>10000</v>
      </c>
      <c r="F54" s="89" t="s">
        <v>6</v>
      </c>
      <c r="G54" s="85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  <c r="IV54" s="86"/>
    </row>
    <row r="55" spans="1:256" ht="24" customHeight="1" x14ac:dyDescent="0.3">
      <c r="A55" s="149" t="s">
        <v>169</v>
      </c>
      <c r="B55" s="150"/>
      <c r="C55" s="150"/>
      <c r="D55" s="150"/>
      <c r="E55" s="150"/>
      <c r="F55" s="150"/>
      <c r="G55" s="4"/>
    </row>
    <row r="56" spans="1:256" ht="24" customHeight="1" x14ac:dyDescent="0.3">
      <c r="A56" s="150"/>
      <c r="B56" s="150"/>
      <c r="C56" s="150"/>
      <c r="D56" s="150"/>
      <c r="E56" s="150"/>
      <c r="F56" s="150"/>
      <c r="G56" s="4"/>
    </row>
    <row r="57" spans="1:256" s="66" customFormat="1" ht="21" customHeight="1" x14ac:dyDescent="0.35">
      <c r="A57" s="6"/>
      <c r="B57" s="6"/>
      <c r="C57" s="5" t="s">
        <v>94</v>
      </c>
      <c r="D57" s="5" t="s">
        <v>5</v>
      </c>
      <c r="E57" s="23">
        <f>SUM(E58+E60)</f>
        <v>7800000</v>
      </c>
      <c r="F57" s="8" t="s">
        <v>6</v>
      </c>
      <c r="G57" s="6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  <c r="IV57" s="65"/>
    </row>
    <row r="58" spans="1:256" s="87" customFormat="1" ht="21" customHeight="1" x14ac:dyDescent="0.35">
      <c r="A58" s="6"/>
      <c r="B58" s="6"/>
      <c r="C58" s="5" t="s">
        <v>95</v>
      </c>
      <c r="D58" s="5" t="s">
        <v>8</v>
      </c>
      <c r="E58" s="23">
        <v>7020000</v>
      </c>
      <c r="F58" s="8" t="s">
        <v>6</v>
      </c>
      <c r="G58" s="85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  <c r="IS58" s="86"/>
      <c r="IT58" s="86"/>
      <c r="IU58" s="86"/>
      <c r="IV58" s="86"/>
    </row>
    <row r="59" spans="1:256" ht="51" customHeight="1" x14ac:dyDescent="0.3">
      <c r="A59" s="119" t="s">
        <v>168</v>
      </c>
      <c r="B59" s="120"/>
      <c r="C59" s="120"/>
      <c r="D59" s="120"/>
      <c r="E59" s="120"/>
      <c r="F59" s="120"/>
      <c r="G59" s="4"/>
    </row>
    <row r="60" spans="1:256" s="87" customFormat="1" ht="23.45" customHeight="1" x14ac:dyDescent="0.35">
      <c r="A60" s="6"/>
      <c r="B60" s="6"/>
      <c r="C60" s="5" t="s">
        <v>96</v>
      </c>
      <c r="D60" s="5" t="s">
        <v>8</v>
      </c>
      <c r="E60" s="60">
        <v>780000</v>
      </c>
      <c r="F60" s="8" t="s">
        <v>6</v>
      </c>
      <c r="G60" s="85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</row>
    <row r="61" spans="1:256" ht="24.75" customHeight="1" x14ac:dyDescent="0.3">
      <c r="A61" s="119" t="s">
        <v>178</v>
      </c>
      <c r="B61" s="120"/>
      <c r="C61" s="120"/>
      <c r="D61" s="120"/>
      <c r="E61" s="120"/>
      <c r="F61" s="120"/>
      <c r="G61" s="4"/>
    </row>
    <row r="62" spans="1:256" s="68" customFormat="1" ht="24.75" customHeight="1" x14ac:dyDescent="0.35">
      <c r="A62" s="53"/>
      <c r="B62" s="54" t="s">
        <v>47</v>
      </c>
      <c r="C62" s="53"/>
      <c r="D62" s="54" t="s">
        <v>5</v>
      </c>
      <c r="E62" s="18">
        <f>SUM(E63+E76+E103+E124)</f>
        <v>67652790</v>
      </c>
      <c r="F62" s="55" t="s">
        <v>6</v>
      </c>
      <c r="G62" s="53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  <c r="IV62" s="67"/>
    </row>
    <row r="63" spans="1:256" s="66" customFormat="1" ht="23.45" customHeight="1" x14ac:dyDescent="0.35">
      <c r="A63" s="6"/>
      <c r="B63" s="6"/>
      <c r="C63" s="5" t="s">
        <v>97</v>
      </c>
      <c r="D63" s="5" t="s">
        <v>5</v>
      </c>
      <c r="E63" s="23">
        <f>SUM(E64+E66+E68+E71)</f>
        <v>1060000</v>
      </c>
      <c r="F63" s="8" t="s">
        <v>6</v>
      </c>
      <c r="G63" s="6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5"/>
      <c r="FO63" s="65"/>
      <c r="FP63" s="65"/>
      <c r="FQ63" s="65"/>
      <c r="FR63" s="65"/>
      <c r="FS63" s="65"/>
      <c r="FT63" s="65"/>
      <c r="FU63" s="65"/>
      <c r="FV63" s="65"/>
      <c r="FW63" s="65"/>
      <c r="FX63" s="65"/>
      <c r="FY63" s="65"/>
      <c r="FZ63" s="65"/>
      <c r="GA63" s="65"/>
      <c r="GB63" s="65"/>
      <c r="GC63" s="65"/>
      <c r="GD63" s="65"/>
      <c r="GE63" s="65"/>
      <c r="GF63" s="65"/>
      <c r="GG63" s="65"/>
      <c r="GH63" s="65"/>
      <c r="GI63" s="65"/>
      <c r="GJ63" s="65"/>
      <c r="GK63" s="65"/>
      <c r="GL63" s="65"/>
      <c r="GM63" s="65"/>
      <c r="GN63" s="65"/>
      <c r="GO63" s="65"/>
      <c r="GP63" s="65"/>
      <c r="GQ63" s="65"/>
      <c r="GR63" s="65"/>
      <c r="GS63" s="65"/>
      <c r="GT63" s="65"/>
      <c r="GU63" s="65"/>
      <c r="GV63" s="65"/>
      <c r="GW63" s="65"/>
      <c r="GX63" s="65"/>
      <c r="GY63" s="65"/>
      <c r="GZ63" s="65"/>
      <c r="HA63" s="65"/>
      <c r="HB63" s="65"/>
      <c r="HC63" s="65"/>
      <c r="HD63" s="65"/>
      <c r="HE63" s="65"/>
      <c r="HF63" s="65"/>
      <c r="HG63" s="65"/>
      <c r="HH63" s="65"/>
      <c r="HI63" s="65"/>
      <c r="HJ63" s="65"/>
      <c r="HK63" s="65"/>
      <c r="HL63" s="65"/>
      <c r="HM63" s="65"/>
      <c r="HN63" s="65"/>
      <c r="HO63" s="65"/>
      <c r="HP63" s="65"/>
      <c r="HQ63" s="65"/>
      <c r="HR63" s="65"/>
      <c r="HS63" s="65"/>
      <c r="HT63" s="65"/>
      <c r="HU63" s="65"/>
      <c r="HV63" s="65"/>
      <c r="HW63" s="65"/>
      <c r="HX63" s="65"/>
      <c r="HY63" s="65"/>
      <c r="HZ63" s="65"/>
      <c r="IA63" s="65"/>
      <c r="IB63" s="65"/>
      <c r="IC63" s="65"/>
      <c r="ID63" s="65"/>
      <c r="IE63" s="65"/>
      <c r="IF63" s="65"/>
      <c r="IG63" s="65"/>
      <c r="IH63" s="65"/>
      <c r="II63" s="65"/>
      <c r="IJ63" s="65"/>
      <c r="IK63" s="65"/>
      <c r="IL63" s="65"/>
      <c r="IM63" s="65"/>
      <c r="IN63" s="65"/>
      <c r="IO63" s="65"/>
      <c r="IP63" s="65"/>
      <c r="IQ63" s="65"/>
      <c r="IR63" s="65"/>
      <c r="IS63" s="65"/>
      <c r="IT63" s="65"/>
      <c r="IU63" s="65"/>
      <c r="IV63" s="65"/>
    </row>
    <row r="64" spans="1:256" s="66" customFormat="1" ht="23.45" customHeight="1" x14ac:dyDescent="0.35">
      <c r="A64" s="6"/>
      <c r="B64" s="6"/>
      <c r="C64" s="5" t="s">
        <v>98</v>
      </c>
      <c r="D64" s="5" t="s">
        <v>8</v>
      </c>
      <c r="E64" s="23">
        <v>288000</v>
      </c>
      <c r="F64" s="8" t="s">
        <v>6</v>
      </c>
      <c r="G64" s="6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  <c r="EO64" s="65"/>
      <c r="EP64" s="65"/>
      <c r="EQ64" s="65"/>
      <c r="ER64" s="65"/>
      <c r="ES64" s="65"/>
      <c r="ET64" s="65"/>
      <c r="EU64" s="65"/>
      <c r="EV64" s="65"/>
      <c r="EW64" s="65"/>
      <c r="EX64" s="65"/>
      <c r="EY64" s="65"/>
      <c r="EZ64" s="65"/>
      <c r="FA64" s="65"/>
      <c r="FB64" s="65"/>
      <c r="FC64" s="65"/>
      <c r="FD64" s="65"/>
      <c r="FE64" s="65"/>
      <c r="FF64" s="65"/>
      <c r="FG64" s="65"/>
      <c r="FH64" s="65"/>
      <c r="FI64" s="65"/>
      <c r="FJ64" s="65"/>
      <c r="FK64" s="65"/>
      <c r="FL64" s="65"/>
      <c r="FM64" s="65"/>
      <c r="FN64" s="65"/>
      <c r="FO64" s="65"/>
      <c r="FP64" s="65"/>
      <c r="FQ64" s="65"/>
      <c r="FR64" s="65"/>
      <c r="FS64" s="65"/>
      <c r="FT64" s="65"/>
      <c r="FU64" s="65"/>
      <c r="FV64" s="65"/>
      <c r="FW64" s="65"/>
      <c r="FX64" s="65"/>
      <c r="FY64" s="65"/>
      <c r="FZ64" s="65"/>
      <c r="GA64" s="65"/>
      <c r="GB64" s="65"/>
      <c r="GC64" s="65"/>
      <c r="GD64" s="65"/>
      <c r="GE64" s="65"/>
      <c r="GF64" s="65"/>
      <c r="GG64" s="65"/>
      <c r="GH64" s="65"/>
      <c r="GI64" s="65"/>
      <c r="GJ64" s="65"/>
      <c r="GK64" s="65"/>
      <c r="GL64" s="65"/>
      <c r="GM64" s="65"/>
      <c r="GN64" s="65"/>
      <c r="GO64" s="65"/>
      <c r="GP64" s="65"/>
      <c r="GQ64" s="65"/>
      <c r="GR64" s="65"/>
      <c r="GS64" s="65"/>
      <c r="GT64" s="65"/>
      <c r="GU64" s="65"/>
      <c r="GV64" s="65"/>
      <c r="GW64" s="65"/>
      <c r="GX64" s="65"/>
      <c r="GY64" s="65"/>
      <c r="GZ64" s="65"/>
      <c r="HA64" s="65"/>
      <c r="HB64" s="65"/>
      <c r="HC64" s="65"/>
      <c r="HD64" s="65"/>
      <c r="HE64" s="65"/>
      <c r="HF64" s="65"/>
      <c r="HG64" s="65"/>
      <c r="HH64" s="65"/>
      <c r="HI64" s="65"/>
      <c r="HJ64" s="65"/>
      <c r="HK64" s="65"/>
      <c r="HL64" s="65"/>
      <c r="HM64" s="65"/>
      <c r="HN64" s="65"/>
      <c r="HO64" s="65"/>
      <c r="HP64" s="65"/>
      <c r="HQ64" s="65"/>
      <c r="HR64" s="65"/>
      <c r="HS64" s="65"/>
      <c r="HT64" s="65"/>
      <c r="HU64" s="65"/>
      <c r="HV64" s="65"/>
      <c r="HW64" s="65"/>
      <c r="HX64" s="65"/>
      <c r="HY64" s="65"/>
      <c r="HZ64" s="65"/>
      <c r="IA64" s="65"/>
      <c r="IB64" s="65"/>
      <c r="IC64" s="65"/>
      <c r="ID64" s="65"/>
      <c r="IE64" s="65"/>
      <c r="IF64" s="65"/>
      <c r="IG64" s="65"/>
      <c r="IH64" s="65"/>
      <c r="II64" s="65"/>
      <c r="IJ64" s="65"/>
      <c r="IK64" s="65"/>
      <c r="IL64" s="65"/>
      <c r="IM64" s="65"/>
      <c r="IN64" s="65"/>
      <c r="IO64" s="65"/>
      <c r="IP64" s="65"/>
      <c r="IQ64" s="65"/>
      <c r="IR64" s="65"/>
      <c r="IS64" s="65"/>
      <c r="IT64" s="65"/>
      <c r="IU64" s="65"/>
      <c r="IV64" s="65"/>
    </row>
    <row r="65" spans="1:256" s="20" customFormat="1" ht="26.25" customHeight="1" x14ac:dyDescent="0.35">
      <c r="A65" s="119" t="s">
        <v>167</v>
      </c>
      <c r="B65" s="120"/>
      <c r="C65" s="120"/>
      <c r="D65" s="120"/>
      <c r="E65" s="120"/>
      <c r="F65" s="120"/>
      <c r="G65" s="13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</row>
    <row r="66" spans="1:256" s="66" customFormat="1" ht="23.45" customHeight="1" x14ac:dyDescent="0.35">
      <c r="A66" s="6"/>
      <c r="B66" s="6"/>
      <c r="C66" s="5" t="s">
        <v>99</v>
      </c>
      <c r="D66" s="5" t="s">
        <v>8</v>
      </c>
      <c r="E66" s="23">
        <v>100000</v>
      </c>
      <c r="F66" s="8" t="s">
        <v>6</v>
      </c>
      <c r="G66" s="6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  <c r="FG66" s="65"/>
      <c r="FH66" s="65"/>
      <c r="FI66" s="65"/>
      <c r="FJ66" s="65"/>
      <c r="FK66" s="65"/>
      <c r="FL66" s="65"/>
      <c r="FM66" s="65"/>
      <c r="FN66" s="65"/>
      <c r="FO66" s="65"/>
      <c r="FP66" s="65"/>
      <c r="FQ66" s="65"/>
      <c r="FR66" s="65"/>
      <c r="FS66" s="65"/>
      <c r="FT66" s="65"/>
      <c r="FU66" s="65"/>
      <c r="FV66" s="65"/>
      <c r="FW66" s="65"/>
      <c r="FX66" s="65"/>
      <c r="FY66" s="65"/>
      <c r="FZ66" s="65"/>
      <c r="GA66" s="65"/>
      <c r="GB66" s="65"/>
      <c r="GC66" s="65"/>
      <c r="GD66" s="65"/>
      <c r="GE66" s="65"/>
      <c r="GF66" s="65"/>
      <c r="GG66" s="65"/>
      <c r="GH66" s="65"/>
      <c r="GI66" s="65"/>
      <c r="GJ66" s="65"/>
      <c r="GK66" s="65"/>
      <c r="GL66" s="65"/>
      <c r="GM66" s="65"/>
      <c r="GN66" s="65"/>
      <c r="GO66" s="65"/>
      <c r="GP66" s="65"/>
      <c r="GQ66" s="65"/>
      <c r="GR66" s="65"/>
      <c r="GS66" s="65"/>
      <c r="GT66" s="65"/>
      <c r="GU66" s="65"/>
      <c r="GV66" s="65"/>
      <c r="GW66" s="65"/>
      <c r="GX66" s="65"/>
      <c r="GY66" s="65"/>
      <c r="GZ66" s="65"/>
      <c r="HA66" s="65"/>
      <c r="HB66" s="65"/>
      <c r="HC66" s="65"/>
      <c r="HD66" s="65"/>
      <c r="HE66" s="65"/>
      <c r="HF66" s="65"/>
      <c r="HG66" s="65"/>
      <c r="HH66" s="65"/>
      <c r="HI66" s="65"/>
      <c r="HJ66" s="65"/>
      <c r="HK66" s="65"/>
      <c r="HL66" s="65"/>
      <c r="HM66" s="65"/>
      <c r="HN66" s="65"/>
      <c r="HO66" s="65"/>
      <c r="HP66" s="65"/>
      <c r="HQ66" s="65"/>
      <c r="HR66" s="65"/>
      <c r="HS66" s="65"/>
      <c r="HT66" s="65"/>
      <c r="HU66" s="65"/>
      <c r="HV66" s="65"/>
      <c r="HW66" s="65"/>
      <c r="HX66" s="65"/>
      <c r="HY66" s="65"/>
      <c r="HZ66" s="65"/>
      <c r="IA66" s="65"/>
      <c r="IB66" s="65"/>
      <c r="IC66" s="65"/>
      <c r="ID66" s="65"/>
      <c r="IE66" s="65"/>
      <c r="IF66" s="65"/>
      <c r="IG66" s="65"/>
      <c r="IH66" s="65"/>
      <c r="II66" s="65"/>
      <c r="IJ66" s="65"/>
      <c r="IK66" s="65"/>
      <c r="IL66" s="65"/>
      <c r="IM66" s="65"/>
      <c r="IN66" s="65"/>
      <c r="IO66" s="65"/>
      <c r="IP66" s="65"/>
      <c r="IQ66" s="65"/>
      <c r="IR66" s="65"/>
      <c r="IS66" s="65"/>
      <c r="IT66" s="65"/>
      <c r="IU66" s="65"/>
      <c r="IV66" s="65"/>
    </row>
    <row r="67" spans="1:256" s="20" customFormat="1" ht="52.5" customHeight="1" x14ac:dyDescent="0.35">
      <c r="A67" s="119" t="s">
        <v>179</v>
      </c>
      <c r="B67" s="120"/>
      <c r="C67" s="120"/>
      <c r="D67" s="120"/>
      <c r="E67" s="120"/>
      <c r="F67" s="120"/>
      <c r="G67" s="13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</row>
    <row r="68" spans="1:256" s="66" customFormat="1" ht="23.45" customHeight="1" x14ac:dyDescent="0.35">
      <c r="A68" s="6"/>
      <c r="B68" s="6"/>
      <c r="C68" s="5" t="s">
        <v>100</v>
      </c>
      <c r="D68" s="5" t="s">
        <v>8</v>
      </c>
      <c r="E68" s="23">
        <v>172000</v>
      </c>
      <c r="F68" s="8" t="s">
        <v>6</v>
      </c>
      <c r="G68" s="6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65"/>
      <c r="GB68" s="65"/>
      <c r="GC68" s="65"/>
      <c r="GD68" s="65"/>
      <c r="GE68" s="65"/>
      <c r="GF68" s="65"/>
      <c r="GG68" s="65"/>
      <c r="GH68" s="65"/>
      <c r="GI68" s="65"/>
      <c r="GJ68" s="65"/>
      <c r="GK68" s="65"/>
      <c r="GL68" s="65"/>
      <c r="GM68" s="65"/>
      <c r="GN68" s="65"/>
      <c r="GO68" s="65"/>
      <c r="GP68" s="65"/>
      <c r="GQ68" s="65"/>
      <c r="GR68" s="65"/>
      <c r="GS68" s="65"/>
      <c r="GT68" s="65"/>
      <c r="GU68" s="65"/>
      <c r="GV68" s="65"/>
      <c r="GW68" s="65"/>
      <c r="GX68" s="65"/>
      <c r="GY68" s="65"/>
      <c r="GZ68" s="65"/>
      <c r="HA68" s="65"/>
      <c r="HB68" s="65"/>
      <c r="HC68" s="65"/>
      <c r="HD68" s="65"/>
      <c r="HE68" s="65"/>
      <c r="HF68" s="65"/>
      <c r="HG68" s="65"/>
      <c r="HH68" s="65"/>
      <c r="HI68" s="65"/>
      <c r="HJ68" s="65"/>
      <c r="HK68" s="65"/>
      <c r="HL68" s="65"/>
      <c r="HM68" s="65"/>
      <c r="HN68" s="65"/>
      <c r="HO68" s="65"/>
      <c r="HP68" s="65"/>
      <c r="HQ68" s="65"/>
      <c r="HR68" s="65"/>
      <c r="HS68" s="65"/>
      <c r="HT68" s="65"/>
      <c r="HU68" s="65"/>
      <c r="HV68" s="65"/>
      <c r="HW68" s="65"/>
      <c r="HX68" s="65"/>
      <c r="HY68" s="65"/>
      <c r="HZ68" s="65"/>
      <c r="IA68" s="65"/>
      <c r="IB68" s="65"/>
      <c r="IC68" s="65"/>
      <c r="ID68" s="65"/>
      <c r="IE68" s="65"/>
      <c r="IF68" s="65"/>
      <c r="IG68" s="65"/>
      <c r="IH68" s="65"/>
      <c r="II68" s="65"/>
      <c r="IJ68" s="65"/>
      <c r="IK68" s="65"/>
      <c r="IL68" s="65"/>
      <c r="IM68" s="65"/>
      <c r="IN68" s="65"/>
      <c r="IO68" s="65"/>
      <c r="IP68" s="65"/>
      <c r="IQ68" s="65"/>
      <c r="IR68" s="65"/>
      <c r="IS68" s="65"/>
      <c r="IT68" s="65"/>
      <c r="IU68" s="65"/>
      <c r="IV68" s="65"/>
    </row>
    <row r="69" spans="1:256" s="20" customFormat="1" ht="42.75" customHeight="1" x14ac:dyDescent="0.35">
      <c r="A69" s="119" t="s">
        <v>166</v>
      </c>
      <c r="B69" s="120"/>
      <c r="C69" s="120"/>
      <c r="D69" s="120"/>
      <c r="E69" s="120"/>
      <c r="F69" s="120"/>
      <c r="G69" s="13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19"/>
    </row>
    <row r="70" spans="1:256" s="66" customFormat="1" ht="24.75" customHeight="1" x14ac:dyDescent="0.35">
      <c r="A70" s="6"/>
      <c r="B70" s="6"/>
      <c r="C70" s="147" t="s">
        <v>101</v>
      </c>
      <c r="D70" s="148"/>
      <c r="E70" s="148"/>
      <c r="F70" s="148"/>
      <c r="G70" s="6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65"/>
      <c r="GB70" s="65"/>
      <c r="GC70" s="65"/>
      <c r="GD70" s="65"/>
      <c r="GE70" s="65"/>
      <c r="GF70" s="65"/>
      <c r="GG70" s="65"/>
      <c r="GH70" s="65"/>
      <c r="GI70" s="65"/>
      <c r="GJ70" s="65"/>
      <c r="GK70" s="65"/>
      <c r="GL70" s="65"/>
      <c r="GM70" s="65"/>
      <c r="GN70" s="65"/>
      <c r="GO70" s="65"/>
      <c r="GP70" s="65"/>
      <c r="GQ70" s="65"/>
      <c r="GR70" s="65"/>
      <c r="GS70" s="65"/>
      <c r="GT70" s="65"/>
      <c r="GU70" s="65"/>
      <c r="GV70" s="65"/>
      <c r="GW70" s="65"/>
      <c r="GX70" s="65"/>
      <c r="GY70" s="65"/>
      <c r="GZ70" s="65"/>
      <c r="HA70" s="65"/>
      <c r="HB70" s="65"/>
      <c r="HC70" s="65"/>
      <c r="HD70" s="65"/>
      <c r="HE70" s="65"/>
      <c r="HF70" s="65"/>
      <c r="HG70" s="65"/>
      <c r="HH70" s="65"/>
      <c r="HI70" s="65"/>
      <c r="HJ70" s="65"/>
      <c r="HK70" s="65"/>
      <c r="HL70" s="65"/>
      <c r="HM70" s="65"/>
      <c r="HN70" s="65"/>
      <c r="HO70" s="65"/>
      <c r="HP70" s="65"/>
      <c r="HQ70" s="65"/>
      <c r="HR70" s="65"/>
      <c r="HS70" s="65"/>
      <c r="HT70" s="65"/>
      <c r="HU70" s="65"/>
      <c r="HV70" s="65"/>
      <c r="HW70" s="65"/>
      <c r="HX70" s="65"/>
      <c r="HY70" s="65"/>
      <c r="HZ70" s="65"/>
      <c r="IA70" s="65"/>
      <c r="IB70" s="65"/>
      <c r="IC70" s="65"/>
      <c r="ID70" s="65"/>
      <c r="IE70" s="65"/>
      <c r="IF70" s="65"/>
      <c r="IG70" s="65"/>
      <c r="IH70" s="65"/>
      <c r="II70" s="65"/>
      <c r="IJ70" s="65"/>
      <c r="IK70" s="65"/>
      <c r="IL70" s="65"/>
      <c r="IM70" s="65"/>
      <c r="IN70" s="65"/>
      <c r="IO70" s="65"/>
      <c r="IP70" s="65"/>
      <c r="IQ70" s="65"/>
      <c r="IR70" s="65"/>
      <c r="IS70" s="65"/>
      <c r="IT70" s="65"/>
      <c r="IU70" s="65"/>
      <c r="IV70" s="65"/>
    </row>
    <row r="71" spans="1:256" s="66" customFormat="1" ht="23.45" customHeight="1" x14ac:dyDescent="0.35">
      <c r="A71" s="6"/>
      <c r="B71" s="6"/>
      <c r="C71" s="6"/>
      <c r="D71" s="5" t="s">
        <v>8</v>
      </c>
      <c r="E71" s="60">
        <v>500000</v>
      </c>
      <c r="F71" s="8" t="s">
        <v>6</v>
      </c>
      <c r="G71" s="6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65"/>
      <c r="GB71" s="65"/>
      <c r="GC71" s="65"/>
      <c r="GD71" s="65"/>
      <c r="GE71" s="65"/>
      <c r="GF71" s="65"/>
      <c r="GG71" s="65"/>
      <c r="GH71" s="65"/>
      <c r="GI71" s="65"/>
      <c r="GJ71" s="65"/>
      <c r="GK71" s="65"/>
      <c r="GL71" s="65"/>
      <c r="GM71" s="65"/>
      <c r="GN71" s="65"/>
      <c r="GO71" s="65"/>
      <c r="GP71" s="65"/>
      <c r="GQ71" s="65"/>
      <c r="GR71" s="65"/>
      <c r="GS71" s="65"/>
      <c r="GT71" s="65"/>
      <c r="GU71" s="65"/>
      <c r="GV71" s="65"/>
      <c r="GW71" s="65"/>
      <c r="GX71" s="65"/>
      <c r="GY71" s="65"/>
      <c r="GZ71" s="65"/>
      <c r="HA71" s="65"/>
      <c r="HB71" s="65"/>
      <c r="HC71" s="65"/>
      <c r="HD71" s="65"/>
      <c r="HE71" s="65"/>
      <c r="HF71" s="65"/>
      <c r="HG71" s="65"/>
      <c r="HH71" s="65"/>
      <c r="HI71" s="65"/>
      <c r="HJ71" s="65"/>
      <c r="HK71" s="65"/>
      <c r="HL71" s="65"/>
      <c r="HM71" s="65"/>
      <c r="HN71" s="65"/>
      <c r="HO71" s="65"/>
      <c r="HP71" s="65"/>
      <c r="HQ71" s="65"/>
      <c r="HR71" s="65"/>
      <c r="HS71" s="65"/>
      <c r="HT71" s="65"/>
      <c r="HU71" s="65"/>
      <c r="HV71" s="65"/>
      <c r="HW71" s="65"/>
      <c r="HX71" s="65"/>
      <c r="HY71" s="65"/>
      <c r="HZ71" s="65"/>
      <c r="IA71" s="65"/>
      <c r="IB71" s="65"/>
      <c r="IC71" s="65"/>
      <c r="ID71" s="65"/>
      <c r="IE71" s="65"/>
      <c r="IF71" s="65"/>
      <c r="IG71" s="65"/>
      <c r="IH71" s="65"/>
      <c r="II71" s="65"/>
      <c r="IJ71" s="65"/>
      <c r="IK71" s="65"/>
      <c r="IL71" s="65"/>
      <c r="IM71" s="65"/>
      <c r="IN71" s="65"/>
      <c r="IO71" s="65"/>
      <c r="IP71" s="65"/>
      <c r="IQ71" s="65"/>
      <c r="IR71" s="65"/>
      <c r="IS71" s="65"/>
      <c r="IT71" s="65"/>
      <c r="IU71" s="65"/>
      <c r="IV71" s="65"/>
    </row>
    <row r="72" spans="1:256" s="20" customFormat="1" ht="22.5" customHeight="1" x14ac:dyDescent="0.35">
      <c r="A72" s="152" t="s">
        <v>165</v>
      </c>
      <c r="B72" s="153"/>
      <c r="C72" s="153"/>
      <c r="D72" s="153"/>
      <c r="E72" s="153"/>
      <c r="F72" s="153"/>
      <c r="G72" s="13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19"/>
    </row>
    <row r="73" spans="1:256" s="20" customFormat="1" ht="24" customHeight="1" x14ac:dyDescent="0.35">
      <c r="A73" s="62"/>
      <c r="B73" s="62"/>
      <c r="C73" s="149" t="s">
        <v>102</v>
      </c>
      <c r="D73" s="150"/>
      <c r="E73" s="150"/>
      <c r="F73" s="150"/>
      <c r="G73" s="13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19"/>
    </row>
    <row r="74" spans="1:256" s="20" customFormat="1" ht="23.25" customHeight="1" x14ac:dyDescent="0.35">
      <c r="A74" s="62"/>
      <c r="B74" s="62"/>
      <c r="C74" s="149" t="s">
        <v>103</v>
      </c>
      <c r="D74" s="150"/>
      <c r="E74" s="150"/>
      <c r="F74" s="150"/>
      <c r="G74" s="13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19"/>
    </row>
    <row r="75" spans="1:256" s="20" customFormat="1" ht="69.75" customHeight="1" x14ac:dyDescent="0.35">
      <c r="A75" s="149" t="s">
        <v>104</v>
      </c>
      <c r="B75" s="150"/>
      <c r="C75" s="150"/>
      <c r="D75" s="150"/>
      <c r="E75" s="150"/>
      <c r="F75" s="150"/>
      <c r="G75" s="13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19"/>
    </row>
    <row r="76" spans="1:256" s="20" customFormat="1" ht="23.45" customHeight="1" x14ac:dyDescent="0.35">
      <c r="A76" s="13"/>
      <c r="B76" s="13"/>
      <c r="C76" s="5" t="s">
        <v>105</v>
      </c>
      <c r="D76" s="5" t="s">
        <v>5</v>
      </c>
      <c r="E76" s="23">
        <f>SUM(E77+E100+E89)</f>
        <v>5000000</v>
      </c>
      <c r="F76" s="8" t="s">
        <v>6</v>
      </c>
      <c r="G76" s="13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19"/>
    </row>
    <row r="77" spans="1:256" s="20" customFormat="1" ht="23.45" customHeight="1" x14ac:dyDescent="0.35">
      <c r="A77" s="13"/>
      <c r="B77" s="13"/>
      <c r="C77" s="5" t="s">
        <v>106</v>
      </c>
      <c r="D77" s="5" t="s">
        <v>5</v>
      </c>
      <c r="E77" s="23">
        <f>SUM(E78+E80+E82+E84+E86)</f>
        <v>4450000</v>
      </c>
      <c r="F77" s="8" t="s">
        <v>6</v>
      </c>
      <c r="G77" s="13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19"/>
    </row>
    <row r="78" spans="1:256" s="20" customFormat="1" ht="23.45" customHeight="1" x14ac:dyDescent="0.35">
      <c r="A78" s="13"/>
      <c r="B78" s="13"/>
      <c r="C78" s="5" t="s">
        <v>200</v>
      </c>
      <c r="D78" s="5" t="s">
        <v>8</v>
      </c>
      <c r="E78" s="23">
        <v>4320000</v>
      </c>
      <c r="F78" s="8" t="s">
        <v>6</v>
      </c>
      <c r="G78" s="13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</row>
    <row r="79" spans="1:256" s="20" customFormat="1" ht="49.5" customHeight="1" x14ac:dyDescent="0.35">
      <c r="A79" s="146" t="s">
        <v>199</v>
      </c>
      <c r="B79" s="146"/>
      <c r="C79" s="146"/>
      <c r="D79" s="146"/>
      <c r="E79" s="146"/>
      <c r="F79" s="146"/>
      <c r="G79" s="13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19"/>
    </row>
    <row r="80" spans="1:256" s="20" customFormat="1" ht="22.5" customHeight="1" x14ac:dyDescent="0.35">
      <c r="A80" s="62"/>
      <c r="B80" s="62"/>
      <c r="C80" s="61" t="s">
        <v>205</v>
      </c>
      <c r="D80" s="5" t="s">
        <v>8</v>
      </c>
      <c r="E80" s="23">
        <v>10000</v>
      </c>
      <c r="F80" s="8" t="s">
        <v>6</v>
      </c>
      <c r="G80" s="13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</row>
    <row r="81" spans="1:256" s="20" customFormat="1" ht="47.25" customHeight="1" x14ac:dyDescent="0.35">
      <c r="A81" s="146" t="s">
        <v>201</v>
      </c>
      <c r="B81" s="146"/>
      <c r="C81" s="146"/>
      <c r="D81" s="146"/>
      <c r="E81" s="146"/>
      <c r="F81" s="146"/>
      <c r="G81" s="13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  <c r="IV81" s="19"/>
    </row>
    <row r="82" spans="1:256" s="20" customFormat="1" ht="22.5" customHeight="1" x14ac:dyDescent="0.35">
      <c r="A82" s="62"/>
      <c r="B82" s="62"/>
      <c r="C82" s="61" t="s">
        <v>206</v>
      </c>
      <c r="D82" s="88" t="s">
        <v>8</v>
      </c>
      <c r="E82" s="23">
        <v>10000</v>
      </c>
      <c r="F82" s="101" t="s">
        <v>6</v>
      </c>
      <c r="G82" s="13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</row>
    <row r="83" spans="1:256" s="20" customFormat="1" ht="22.5" customHeight="1" x14ac:dyDescent="0.35">
      <c r="A83" s="146" t="s">
        <v>202</v>
      </c>
      <c r="B83" s="146"/>
      <c r="C83" s="146"/>
      <c r="D83" s="146"/>
      <c r="E83" s="146"/>
      <c r="F83" s="146"/>
      <c r="G83" s="13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</row>
    <row r="84" spans="1:256" s="20" customFormat="1" ht="25.5" customHeight="1" x14ac:dyDescent="0.35">
      <c r="A84" s="62"/>
      <c r="B84" s="62"/>
      <c r="C84" s="61" t="s">
        <v>207</v>
      </c>
      <c r="D84" s="88" t="s">
        <v>8</v>
      </c>
      <c r="E84" s="23">
        <v>10000</v>
      </c>
      <c r="F84" s="101" t="s">
        <v>6</v>
      </c>
      <c r="G84" s="13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</row>
    <row r="85" spans="1:256" s="20" customFormat="1" ht="23.45" customHeight="1" x14ac:dyDescent="0.35">
      <c r="A85" s="146" t="s">
        <v>203</v>
      </c>
      <c r="B85" s="146"/>
      <c r="C85" s="146"/>
      <c r="D85" s="146"/>
      <c r="E85" s="146"/>
      <c r="F85" s="146"/>
      <c r="G85" s="13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</row>
    <row r="86" spans="1:256" s="20" customFormat="1" ht="23.45" customHeight="1" x14ac:dyDescent="0.35">
      <c r="A86" s="62"/>
      <c r="B86" s="62"/>
      <c r="C86" s="61" t="s">
        <v>208</v>
      </c>
      <c r="D86" s="88" t="s">
        <v>8</v>
      </c>
      <c r="E86" s="23">
        <v>100000</v>
      </c>
      <c r="F86" s="101" t="s">
        <v>6</v>
      </c>
      <c r="G86" s="13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19"/>
    </row>
    <row r="87" spans="1:256" s="20" customFormat="1" ht="23.45" customHeight="1" x14ac:dyDescent="0.35">
      <c r="A87" s="146" t="s">
        <v>204</v>
      </c>
      <c r="B87" s="146"/>
      <c r="C87" s="146"/>
      <c r="D87" s="146"/>
      <c r="E87" s="146"/>
      <c r="F87" s="146"/>
      <c r="G87" s="13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</row>
    <row r="88" spans="1:256" s="66" customFormat="1" ht="23.45" customHeight="1" x14ac:dyDescent="0.35">
      <c r="A88" s="13"/>
      <c r="B88" s="13"/>
      <c r="C88" s="5" t="s">
        <v>107</v>
      </c>
      <c r="D88" s="6"/>
      <c r="E88" s="6"/>
      <c r="F88" s="58"/>
      <c r="G88" s="6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  <c r="DH88" s="65"/>
      <c r="DI88" s="65"/>
      <c r="DJ88" s="65"/>
      <c r="DK88" s="65"/>
      <c r="DL88" s="65"/>
      <c r="DM88" s="65"/>
      <c r="DN88" s="65"/>
      <c r="DO88" s="65"/>
      <c r="DP88" s="65"/>
      <c r="DQ88" s="65"/>
      <c r="DR88" s="65"/>
      <c r="DS88" s="65"/>
      <c r="DT88" s="65"/>
      <c r="DU88" s="65"/>
      <c r="DV88" s="65"/>
      <c r="DW88" s="65"/>
      <c r="DX88" s="65"/>
      <c r="DY88" s="65"/>
      <c r="DZ88" s="65"/>
      <c r="EA88" s="65"/>
      <c r="EB88" s="65"/>
      <c r="EC88" s="65"/>
      <c r="ED88" s="65"/>
      <c r="EE88" s="65"/>
      <c r="EF88" s="65"/>
      <c r="EG88" s="65"/>
      <c r="EH88" s="65"/>
      <c r="EI88" s="65"/>
      <c r="EJ88" s="65"/>
      <c r="EK88" s="65"/>
      <c r="EL88" s="65"/>
      <c r="EM88" s="65"/>
      <c r="EN88" s="65"/>
      <c r="EO88" s="65"/>
      <c r="EP88" s="65"/>
      <c r="EQ88" s="65"/>
      <c r="ER88" s="65"/>
      <c r="ES88" s="65"/>
      <c r="ET88" s="65"/>
      <c r="EU88" s="65"/>
      <c r="EV88" s="65"/>
      <c r="EW88" s="65"/>
      <c r="EX88" s="65"/>
      <c r="EY88" s="65"/>
      <c r="EZ88" s="65"/>
      <c r="FA88" s="65"/>
      <c r="FB88" s="65"/>
      <c r="FC88" s="65"/>
      <c r="FD88" s="65"/>
      <c r="FE88" s="65"/>
      <c r="FF88" s="65"/>
      <c r="FG88" s="65"/>
      <c r="FH88" s="65"/>
      <c r="FI88" s="65"/>
      <c r="FJ88" s="65"/>
      <c r="FK88" s="65"/>
      <c r="FL88" s="65"/>
      <c r="FM88" s="65"/>
      <c r="FN88" s="65"/>
      <c r="FO88" s="65"/>
      <c r="FP88" s="65"/>
      <c r="FQ88" s="65"/>
      <c r="FR88" s="65"/>
      <c r="FS88" s="65"/>
      <c r="FT88" s="65"/>
      <c r="FU88" s="65"/>
      <c r="FV88" s="65"/>
      <c r="FW88" s="65"/>
      <c r="FX88" s="65"/>
      <c r="FY88" s="65"/>
      <c r="FZ88" s="65"/>
      <c r="GA88" s="65"/>
      <c r="GB88" s="65"/>
      <c r="GC88" s="65"/>
      <c r="GD88" s="65"/>
      <c r="GE88" s="65"/>
      <c r="GF88" s="65"/>
      <c r="GG88" s="65"/>
      <c r="GH88" s="65"/>
      <c r="GI88" s="65"/>
      <c r="GJ88" s="65"/>
      <c r="GK88" s="65"/>
      <c r="GL88" s="65"/>
      <c r="GM88" s="65"/>
      <c r="GN88" s="65"/>
      <c r="GO88" s="65"/>
      <c r="GP88" s="65"/>
      <c r="GQ88" s="65"/>
      <c r="GR88" s="65"/>
      <c r="GS88" s="65"/>
      <c r="GT88" s="65"/>
      <c r="GU88" s="65"/>
      <c r="GV88" s="65"/>
      <c r="GW88" s="65"/>
      <c r="GX88" s="65"/>
      <c r="GY88" s="65"/>
      <c r="GZ88" s="65"/>
      <c r="HA88" s="65"/>
      <c r="HB88" s="65"/>
      <c r="HC88" s="65"/>
      <c r="HD88" s="65"/>
      <c r="HE88" s="65"/>
      <c r="HF88" s="65"/>
      <c r="HG88" s="65"/>
      <c r="HH88" s="65"/>
      <c r="HI88" s="65"/>
      <c r="HJ88" s="65"/>
      <c r="HK88" s="65"/>
      <c r="HL88" s="65"/>
      <c r="HM88" s="65"/>
      <c r="HN88" s="65"/>
      <c r="HO88" s="65"/>
      <c r="HP88" s="65"/>
      <c r="HQ88" s="65"/>
      <c r="HR88" s="65"/>
      <c r="HS88" s="65"/>
      <c r="HT88" s="65"/>
      <c r="HU88" s="65"/>
      <c r="HV88" s="65"/>
      <c r="HW88" s="65"/>
      <c r="HX88" s="65"/>
      <c r="HY88" s="65"/>
      <c r="HZ88" s="65"/>
      <c r="IA88" s="65"/>
      <c r="IB88" s="65"/>
      <c r="IC88" s="65"/>
      <c r="ID88" s="65"/>
      <c r="IE88" s="65"/>
      <c r="IF88" s="65"/>
      <c r="IG88" s="65"/>
      <c r="IH88" s="65"/>
      <c r="II88" s="65"/>
      <c r="IJ88" s="65"/>
      <c r="IK88" s="65"/>
      <c r="IL88" s="65"/>
      <c r="IM88" s="65"/>
      <c r="IN88" s="65"/>
      <c r="IO88" s="65"/>
      <c r="IP88" s="65"/>
      <c r="IQ88" s="65"/>
      <c r="IR88" s="65"/>
      <c r="IS88" s="65"/>
      <c r="IT88" s="65"/>
      <c r="IU88" s="65"/>
      <c r="IV88" s="65"/>
    </row>
    <row r="89" spans="1:256" s="20" customFormat="1" ht="23.45" customHeight="1" x14ac:dyDescent="0.35">
      <c r="A89" s="13"/>
      <c r="B89" s="13"/>
      <c r="C89" s="6"/>
      <c r="D89" s="5" t="s">
        <v>5</v>
      </c>
      <c r="E89" s="23">
        <f>SUM(E91+E93+E96)</f>
        <v>300000</v>
      </c>
      <c r="F89" s="8" t="s">
        <v>6</v>
      </c>
      <c r="G89" s="13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</row>
    <row r="90" spans="1:256" s="66" customFormat="1" ht="23.45" customHeight="1" x14ac:dyDescent="0.35">
      <c r="A90" s="6"/>
      <c r="B90" s="6"/>
      <c r="C90" s="5" t="s">
        <v>211</v>
      </c>
      <c r="G90" s="6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  <c r="DT90" s="65"/>
      <c r="DU90" s="65"/>
      <c r="DV90" s="65"/>
      <c r="DW90" s="65"/>
      <c r="DX90" s="65"/>
      <c r="DY90" s="65"/>
      <c r="DZ90" s="65"/>
      <c r="EA90" s="65"/>
      <c r="EB90" s="65"/>
      <c r="EC90" s="65"/>
      <c r="ED90" s="65"/>
      <c r="EE90" s="65"/>
      <c r="EF90" s="65"/>
      <c r="EG90" s="65"/>
      <c r="EH90" s="65"/>
      <c r="EI90" s="65"/>
      <c r="EJ90" s="65"/>
      <c r="EK90" s="65"/>
      <c r="EL90" s="65"/>
      <c r="EM90" s="65"/>
      <c r="EN90" s="65"/>
      <c r="EO90" s="65"/>
      <c r="EP90" s="65"/>
      <c r="EQ90" s="65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/>
      <c r="FJ90" s="65"/>
      <c r="FK90" s="65"/>
      <c r="FL90" s="65"/>
      <c r="FM90" s="65"/>
      <c r="FN90" s="65"/>
      <c r="FO90" s="65"/>
      <c r="FP90" s="65"/>
      <c r="FQ90" s="65"/>
      <c r="FR90" s="65"/>
      <c r="FS90" s="65"/>
      <c r="FT90" s="65"/>
      <c r="FU90" s="65"/>
      <c r="FV90" s="65"/>
      <c r="FW90" s="65"/>
      <c r="FX90" s="65"/>
      <c r="FY90" s="65"/>
      <c r="FZ90" s="65"/>
      <c r="GA90" s="65"/>
      <c r="GB90" s="65"/>
      <c r="GC90" s="65"/>
      <c r="GD90" s="65"/>
      <c r="GE90" s="65"/>
      <c r="GF90" s="65"/>
      <c r="GG90" s="65"/>
      <c r="GH90" s="65"/>
      <c r="GI90" s="65"/>
      <c r="GJ90" s="65"/>
      <c r="GK90" s="65"/>
      <c r="GL90" s="65"/>
      <c r="GM90" s="65"/>
      <c r="GN90" s="65"/>
      <c r="GO90" s="65"/>
      <c r="GP90" s="65"/>
      <c r="GQ90" s="65"/>
      <c r="GR90" s="65"/>
      <c r="GS90" s="65"/>
      <c r="GT90" s="65"/>
      <c r="GU90" s="65"/>
      <c r="GV90" s="65"/>
      <c r="GW90" s="65"/>
      <c r="GX90" s="65"/>
      <c r="GY90" s="65"/>
      <c r="GZ90" s="65"/>
      <c r="HA90" s="65"/>
      <c r="HB90" s="65"/>
      <c r="HC90" s="65"/>
      <c r="HD90" s="65"/>
      <c r="HE90" s="65"/>
      <c r="HF90" s="65"/>
      <c r="HG90" s="65"/>
      <c r="HH90" s="65"/>
      <c r="HI90" s="65"/>
      <c r="HJ90" s="65"/>
      <c r="HK90" s="65"/>
      <c r="HL90" s="65"/>
      <c r="HM90" s="65"/>
      <c r="HN90" s="65"/>
      <c r="HO90" s="65"/>
      <c r="HP90" s="65"/>
      <c r="HQ90" s="65"/>
      <c r="HR90" s="65"/>
      <c r="HS90" s="65"/>
      <c r="HT90" s="65"/>
      <c r="HU90" s="65"/>
      <c r="HV90" s="65"/>
      <c r="HW90" s="65"/>
      <c r="HX90" s="65"/>
      <c r="HY90" s="65"/>
      <c r="HZ90" s="65"/>
      <c r="IA90" s="65"/>
      <c r="IB90" s="65"/>
      <c r="IC90" s="65"/>
      <c r="ID90" s="65"/>
      <c r="IE90" s="65"/>
      <c r="IF90" s="65"/>
      <c r="IG90" s="65"/>
      <c r="IH90" s="65"/>
      <c r="II90" s="65"/>
      <c r="IJ90" s="65"/>
      <c r="IK90" s="65"/>
      <c r="IL90" s="65"/>
      <c r="IM90" s="65"/>
      <c r="IN90" s="65"/>
      <c r="IO90" s="65"/>
      <c r="IP90" s="65"/>
      <c r="IQ90" s="65"/>
      <c r="IR90" s="65"/>
      <c r="IS90" s="65"/>
      <c r="IT90" s="65"/>
      <c r="IU90" s="65"/>
      <c r="IV90" s="65"/>
    </row>
    <row r="91" spans="1:256" s="66" customFormat="1" ht="23.45" customHeight="1" x14ac:dyDescent="0.35">
      <c r="A91" s="6"/>
      <c r="B91" s="6"/>
      <c r="C91" s="5"/>
      <c r="D91" s="5" t="s">
        <v>8</v>
      </c>
      <c r="E91" s="23">
        <v>50000</v>
      </c>
      <c r="F91" s="8" t="s">
        <v>6</v>
      </c>
      <c r="G91" s="6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  <c r="CZ91" s="65"/>
      <c r="DA91" s="65"/>
      <c r="DB91" s="65"/>
      <c r="DC91" s="65"/>
      <c r="DD91" s="65"/>
      <c r="DE91" s="65"/>
      <c r="DF91" s="65"/>
      <c r="DG91" s="65"/>
      <c r="DH91" s="65"/>
      <c r="DI91" s="65"/>
      <c r="DJ91" s="65"/>
      <c r="DK91" s="65"/>
      <c r="DL91" s="65"/>
      <c r="DM91" s="65"/>
      <c r="DN91" s="65"/>
      <c r="DO91" s="65"/>
      <c r="DP91" s="65"/>
      <c r="DQ91" s="65"/>
      <c r="DR91" s="65"/>
      <c r="DS91" s="65"/>
      <c r="DT91" s="65"/>
      <c r="DU91" s="65"/>
      <c r="DV91" s="65"/>
      <c r="DW91" s="65"/>
      <c r="DX91" s="65"/>
      <c r="DY91" s="65"/>
      <c r="DZ91" s="65"/>
      <c r="EA91" s="65"/>
      <c r="EB91" s="65"/>
      <c r="EC91" s="65"/>
      <c r="ED91" s="65"/>
      <c r="EE91" s="65"/>
      <c r="EF91" s="65"/>
      <c r="EG91" s="65"/>
      <c r="EH91" s="65"/>
      <c r="EI91" s="65"/>
      <c r="EJ91" s="65"/>
      <c r="EK91" s="65"/>
      <c r="EL91" s="65"/>
      <c r="EM91" s="65"/>
      <c r="EN91" s="65"/>
      <c r="EO91" s="65"/>
      <c r="EP91" s="65"/>
      <c r="EQ91" s="65"/>
      <c r="ER91" s="65"/>
      <c r="ES91" s="65"/>
      <c r="ET91" s="65"/>
      <c r="EU91" s="65"/>
      <c r="EV91" s="65"/>
      <c r="EW91" s="65"/>
      <c r="EX91" s="65"/>
      <c r="EY91" s="65"/>
      <c r="EZ91" s="65"/>
      <c r="FA91" s="65"/>
      <c r="FB91" s="65"/>
      <c r="FC91" s="65"/>
      <c r="FD91" s="65"/>
      <c r="FE91" s="65"/>
      <c r="FF91" s="65"/>
      <c r="FG91" s="65"/>
      <c r="FH91" s="65"/>
      <c r="FI91" s="65"/>
      <c r="FJ91" s="65"/>
      <c r="FK91" s="65"/>
      <c r="FL91" s="65"/>
      <c r="FM91" s="65"/>
      <c r="FN91" s="65"/>
      <c r="FO91" s="65"/>
      <c r="FP91" s="65"/>
      <c r="FQ91" s="65"/>
      <c r="FR91" s="65"/>
      <c r="FS91" s="65"/>
      <c r="FT91" s="65"/>
      <c r="FU91" s="65"/>
      <c r="FV91" s="65"/>
      <c r="FW91" s="65"/>
      <c r="FX91" s="65"/>
      <c r="FY91" s="65"/>
      <c r="FZ91" s="65"/>
      <c r="GA91" s="65"/>
      <c r="GB91" s="65"/>
      <c r="GC91" s="65"/>
      <c r="GD91" s="65"/>
      <c r="GE91" s="65"/>
      <c r="GF91" s="65"/>
      <c r="GG91" s="65"/>
      <c r="GH91" s="65"/>
      <c r="GI91" s="65"/>
      <c r="GJ91" s="65"/>
      <c r="GK91" s="65"/>
      <c r="GL91" s="65"/>
      <c r="GM91" s="65"/>
      <c r="GN91" s="65"/>
      <c r="GO91" s="65"/>
      <c r="GP91" s="65"/>
      <c r="GQ91" s="65"/>
      <c r="GR91" s="65"/>
      <c r="GS91" s="65"/>
      <c r="GT91" s="65"/>
      <c r="GU91" s="65"/>
      <c r="GV91" s="65"/>
      <c r="GW91" s="65"/>
      <c r="GX91" s="65"/>
      <c r="GY91" s="65"/>
      <c r="GZ91" s="65"/>
      <c r="HA91" s="65"/>
      <c r="HB91" s="65"/>
      <c r="HC91" s="65"/>
      <c r="HD91" s="65"/>
      <c r="HE91" s="65"/>
      <c r="HF91" s="65"/>
      <c r="HG91" s="65"/>
      <c r="HH91" s="65"/>
      <c r="HI91" s="65"/>
      <c r="HJ91" s="65"/>
      <c r="HK91" s="65"/>
      <c r="HL91" s="65"/>
      <c r="HM91" s="65"/>
      <c r="HN91" s="65"/>
      <c r="HO91" s="65"/>
      <c r="HP91" s="65"/>
      <c r="HQ91" s="65"/>
      <c r="HR91" s="65"/>
      <c r="HS91" s="65"/>
      <c r="HT91" s="65"/>
      <c r="HU91" s="65"/>
      <c r="HV91" s="65"/>
      <c r="HW91" s="65"/>
      <c r="HX91" s="65"/>
      <c r="HY91" s="65"/>
      <c r="HZ91" s="65"/>
      <c r="IA91" s="65"/>
      <c r="IB91" s="65"/>
      <c r="IC91" s="65"/>
      <c r="ID91" s="65"/>
      <c r="IE91" s="65"/>
      <c r="IF91" s="65"/>
      <c r="IG91" s="65"/>
      <c r="IH91" s="65"/>
      <c r="II91" s="65"/>
      <c r="IJ91" s="65"/>
      <c r="IK91" s="65"/>
      <c r="IL91" s="65"/>
      <c r="IM91" s="65"/>
      <c r="IN91" s="65"/>
      <c r="IO91" s="65"/>
      <c r="IP91" s="65"/>
      <c r="IQ91" s="65"/>
      <c r="IR91" s="65"/>
      <c r="IS91" s="65"/>
      <c r="IT91" s="65"/>
      <c r="IU91" s="65"/>
      <c r="IV91" s="65"/>
    </row>
    <row r="92" spans="1:256" s="20" customFormat="1" ht="21" x14ac:dyDescent="0.35">
      <c r="A92" s="119" t="s">
        <v>212</v>
      </c>
      <c r="B92" s="120"/>
      <c r="C92" s="120"/>
      <c r="D92" s="120"/>
      <c r="E92" s="120"/>
      <c r="F92" s="120"/>
      <c r="G92" s="13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</row>
    <row r="93" spans="1:256" s="66" customFormat="1" ht="23.25" customHeight="1" x14ac:dyDescent="0.35">
      <c r="A93" s="6"/>
      <c r="B93" s="6"/>
      <c r="C93" s="5" t="s">
        <v>108</v>
      </c>
      <c r="D93" s="5" t="s">
        <v>8</v>
      </c>
      <c r="E93" s="23">
        <v>50000</v>
      </c>
      <c r="F93" s="8" t="s">
        <v>6</v>
      </c>
      <c r="G93" s="6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  <c r="DQ93" s="65"/>
      <c r="DR93" s="65"/>
      <c r="DS93" s="65"/>
      <c r="DT93" s="65"/>
      <c r="DU93" s="65"/>
      <c r="DV93" s="65"/>
      <c r="DW93" s="65"/>
      <c r="DX93" s="65"/>
      <c r="DY93" s="65"/>
      <c r="DZ93" s="65"/>
      <c r="EA93" s="65"/>
      <c r="EB93" s="65"/>
      <c r="EC93" s="65"/>
      <c r="ED93" s="65"/>
      <c r="EE93" s="65"/>
      <c r="EF93" s="65"/>
      <c r="EG93" s="65"/>
      <c r="EH93" s="65"/>
      <c r="EI93" s="65"/>
      <c r="EJ93" s="65"/>
      <c r="EK93" s="65"/>
      <c r="EL93" s="65"/>
      <c r="EM93" s="65"/>
      <c r="EN93" s="65"/>
      <c r="EO93" s="65"/>
      <c r="EP93" s="65"/>
      <c r="EQ93" s="65"/>
      <c r="ER93" s="65"/>
      <c r="ES93" s="65"/>
      <c r="ET93" s="65"/>
      <c r="EU93" s="65"/>
      <c r="EV93" s="65"/>
      <c r="EW93" s="65"/>
      <c r="EX93" s="65"/>
      <c r="EY93" s="65"/>
      <c r="EZ93" s="65"/>
      <c r="FA93" s="65"/>
      <c r="FB93" s="65"/>
      <c r="FC93" s="65"/>
      <c r="FD93" s="65"/>
      <c r="FE93" s="65"/>
      <c r="FF93" s="65"/>
      <c r="FG93" s="65"/>
      <c r="FH93" s="65"/>
      <c r="FI93" s="65"/>
      <c r="FJ93" s="65"/>
      <c r="FK93" s="65"/>
      <c r="FL93" s="65"/>
      <c r="FM93" s="65"/>
      <c r="FN93" s="65"/>
      <c r="FO93" s="65"/>
      <c r="FP93" s="65"/>
      <c r="FQ93" s="65"/>
      <c r="FR93" s="65"/>
      <c r="FS93" s="65"/>
      <c r="FT93" s="65"/>
      <c r="FU93" s="65"/>
      <c r="FV93" s="65"/>
      <c r="FW93" s="65"/>
      <c r="FX93" s="65"/>
      <c r="FY93" s="65"/>
      <c r="FZ93" s="65"/>
      <c r="GA93" s="65"/>
      <c r="GB93" s="65"/>
      <c r="GC93" s="65"/>
      <c r="GD93" s="65"/>
      <c r="GE93" s="65"/>
      <c r="GF93" s="65"/>
      <c r="GG93" s="65"/>
      <c r="GH93" s="65"/>
      <c r="GI93" s="65"/>
      <c r="GJ93" s="65"/>
      <c r="GK93" s="65"/>
      <c r="GL93" s="65"/>
      <c r="GM93" s="65"/>
      <c r="GN93" s="65"/>
      <c r="GO93" s="65"/>
      <c r="GP93" s="65"/>
      <c r="GQ93" s="65"/>
      <c r="GR93" s="65"/>
      <c r="GS93" s="65"/>
      <c r="GT93" s="65"/>
      <c r="GU93" s="65"/>
      <c r="GV93" s="65"/>
      <c r="GW93" s="65"/>
      <c r="GX93" s="65"/>
      <c r="GY93" s="65"/>
      <c r="GZ93" s="65"/>
      <c r="HA93" s="65"/>
      <c r="HB93" s="65"/>
      <c r="HC93" s="65"/>
      <c r="HD93" s="65"/>
      <c r="HE93" s="65"/>
      <c r="HF93" s="65"/>
      <c r="HG93" s="65"/>
      <c r="HH93" s="65"/>
      <c r="HI93" s="65"/>
      <c r="HJ93" s="65"/>
      <c r="HK93" s="65"/>
      <c r="HL93" s="65"/>
      <c r="HM93" s="65"/>
      <c r="HN93" s="65"/>
      <c r="HO93" s="65"/>
      <c r="HP93" s="65"/>
      <c r="HQ93" s="65"/>
      <c r="HR93" s="65"/>
      <c r="HS93" s="65"/>
      <c r="HT93" s="65"/>
      <c r="HU93" s="65"/>
      <c r="HV93" s="65"/>
      <c r="HW93" s="65"/>
      <c r="HX93" s="65"/>
      <c r="HY93" s="65"/>
      <c r="HZ93" s="65"/>
      <c r="IA93" s="65"/>
      <c r="IB93" s="65"/>
      <c r="IC93" s="65"/>
      <c r="ID93" s="65"/>
      <c r="IE93" s="65"/>
      <c r="IF93" s="65"/>
      <c r="IG93" s="65"/>
      <c r="IH93" s="65"/>
      <c r="II93" s="65"/>
      <c r="IJ93" s="65"/>
      <c r="IK93" s="65"/>
      <c r="IL93" s="65"/>
      <c r="IM93" s="65"/>
      <c r="IN93" s="65"/>
      <c r="IO93" s="65"/>
      <c r="IP93" s="65"/>
      <c r="IQ93" s="65"/>
      <c r="IR93" s="65"/>
      <c r="IS93" s="65"/>
      <c r="IT93" s="65"/>
      <c r="IU93" s="65"/>
      <c r="IV93" s="65"/>
    </row>
    <row r="94" spans="1:256" s="66" customFormat="1" ht="47.25" customHeight="1" x14ac:dyDescent="0.35">
      <c r="A94" s="119" t="s">
        <v>149</v>
      </c>
      <c r="B94" s="120"/>
      <c r="C94" s="120"/>
      <c r="D94" s="120"/>
      <c r="E94" s="120"/>
      <c r="F94" s="120"/>
      <c r="G94" s="6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  <c r="DQ94" s="65"/>
      <c r="DR94" s="65"/>
      <c r="DS94" s="65"/>
      <c r="DT94" s="65"/>
      <c r="DU94" s="65"/>
      <c r="DV94" s="65"/>
      <c r="DW94" s="65"/>
      <c r="DX94" s="65"/>
      <c r="DY94" s="65"/>
      <c r="DZ94" s="65"/>
      <c r="EA94" s="65"/>
      <c r="EB94" s="65"/>
      <c r="EC94" s="65"/>
      <c r="ED94" s="65"/>
      <c r="EE94" s="65"/>
      <c r="EF94" s="65"/>
      <c r="EG94" s="65"/>
      <c r="EH94" s="65"/>
      <c r="EI94" s="65"/>
      <c r="EJ94" s="65"/>
      <c r="EK94" s="65"/>
      <c r="EL94" s="65"/>
      <c r="EM94" s="65"/>
      <c r="EN94" s="65"/>
      <c r="EO94" s="65"/>
      <c r="EP94" s="65"/>
      <c r="EQ94" s="65"/>
      <c r="ER94" s="65"/>
      <c r="ES94" s="65"/>
      <c r="ET94" s="65"/>
      <c r="EU94" s="65"/>
      <c r="EV94" s="65"/>
      <c r="EW94" s="65"/>
      <c r="EX94" s="65"/>
      <c r="EY94" s="65"/>
      <c r="EZ94" s="65"/>
      <c r="FA94" s="65"/>
      <c r="FB94" s="65"/>
      <c r="FC94" s="65"/>
      <c r="FD94" s="65"/>
      <c r="FE94" s="65"/>
      <c r="FF94" s="65"/>
      <c r="FG94" s="65"/>
      <c r="FH94" s="65"/>
      <c r="FI94" s="65"/>
      <c r="FJ94" s="65"/>
      <c r="FK94" s="65"/>
      <c r="FL94" s="65"/>
      <c r="FM94" s="65"/>
      <c r="FN94" s="65"/>
      <c r="FO94" s="65"/>
      <c r="FP94" s="65"/>
      <c r="FQ94" s="65"/>
      <c r="FR94" s="65"/>
      <c r="FS94" s="65"/>
      <c r="FT94" s="65"/>
      <c r="FU94" s="65"/>
      <c r="FV94" s="65"/>
      <c r="FW94" s="65"/>
      <c r="FX94" s="65"/>
      <c r="FY94" s="65"/>
      <c r="FZ94" s="65"/>
      <c r="GA94" s="65"/>
      <c r="GB94" s="65"/>
      <c r="GC94" s="65"/>
      <c r="GD94" s="65"/>
      <c r="GE94" s="65"/>
      <c r="GF94" s="65"/>
      <c r="GG94" s="65"/>
      <c r="GH94" s="65"/>
      <c r="GI94" s="65"/>
      <c r="GJ94" s="65"/>
      <c r="GK94" s="65"/>
      <c r="GL94" s="65"/>
      <c r="GM94" s="65"/>
      <c r="GN94" s="65"/>
      <c r="GO94" s="65"/>
      <c r="GP94" s="65"/>
      <c r="GQ94" s="65"/>
      <c r="GR94" s="65"/>
      <c r="GS94" s="65"/>
      <c r="GT94" s="65"/>
      <c r="GU94" s="65"/>
      <c r="GV94" s="65"/>
      <c r="GW94" s="65"/>
      <c r="GX94" s="65"/>
      <c r="GY94" s="65"/>
      <c r="GZ94" s="65"/>
      <c r="HA94" s="65"/>
      <c r="HB94" s="65"/>
      <c r="HC94" s="65"/>
      <c r="HD94" s="65"/>
      <c r="HE94" s="65"/>
      <c r="HF94" s="65"/>
      <c r="HG94" s="65"/>
      <c r="HH94" s="65"/>
      <c r="HI94" s="65"/>
      <c r="HJ94" s="65"/>
      <c r="HK94" s="65"/>
      <c r="HL94" s="65"/>
      <c r="HM94" s="65"/>
      <c r="HN94" s="65"/>
      <c r="HO94" s="65"/>
      <c r="HP94" s="65"/>
      <c r="HQ94" s="65"/>
      <c r="HR94" s="65"/>
      <c r="HS94" s="65"/>
      <c r="HT94" s="65"/>
      <c r="HU94" s="65"/>
      <c r="HV94" s="65"/>
      <c r="HW94" s="65"/>
      <c r="HX94" s="65"/>
      <c r="HY94" s="65"/>
      <c r="HZ94" s="65"/>
      <c r="IA94" s="65"/>
      <c r="IB94" s="65"/>
      <c r="IC94" s="65"/>
      <c r="ID94" s="65"/>
      <c r="IE94" s="65"/>
      <c r="IF94" s="65"/>
      <c r="IG94" s="65"/>
      <c r="IH94" s="65"/>
      <c r="II94" s="65"/>
      <c r="IJ94" s="65"/>
      <c r="IK94" s="65"/>
      <c r="IL94" s="65"/>
      <c r="IM94" s="65"/>
      <c r="IN94" s="65"/>
      <c r="IO94" s="65"/>
      <c r="IP94" s="65"/>
      <c r="IQ94" s="65"/>
      <c r="IR94" s="65"/>
      <c r="IS94" s="65"/>
      <c r="IT94" s="65"/>
      <c r="IU94" s="65"/>
      <c r="IV94" s="65"/>
    </row>
    <row r="95" spans="1:256" s="20" customFormat="1" ht="24" customHeight="1" x14ac:dyDescent="0.35">
      <c r="A95" s="88"/>
      <c r="B95" s="88"/>
      <c r="C95" s="155" t="s">
        <v>109</v>
      </c>
      <c r="D95" s="156"/>
      <c r="E95" s="156"/>
      <c r="F95" s="156"/>
      <c r="G95" s="13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</row>
    <row r="96" spans="1:256" s="20" customFormat="1" ht="20.25" customHeight="1" x14ac:dyDescent="0.35">
      <c r="A96" s="88"/>
      <c r="B96" s="88"/>
      <c r="C96" s="88"/>
      <c r="D96" s="103" t="s">
        <v>8</v>
      </c>
      <c r="E96" s="104">
        <v>200000</v>
      </c>
      <c r="F96" s="102" t="s">
        <v>6</v>
      </c>
      <c r="G96" s="13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19"/>
    </row>
    <row r="97" spans="1:256" s="20" customFormat="1" ht="67.5" customHeight="1" x14ac:dyDescent="0.35">
      <c r="A97" s="119" t="s">
        <v>143</v>
      </c>
      <c r="B97" s="120"/>
      <c r="C97" s="120"/>
      <c r="D97" s="120"/>
      <c r="E97" s="120"/>
      <c r="F97" s="120"/>
      <c r="G97" s="13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  <c r="IV97" s="19"/>
    </row>
    <row r="98" spans="1:256" s="116" customFormat="1" ht="45.75" customHeight="1" x14ac:dyDescent="0.5">
      <c r="A98" s="149" t="s">
        <v>110</v>
      </c>
      <c r="B98" s="150"/>
      <c r="C98" s="150"/>
      <c r="D98" s="150"/>
      <c r="E98" s="150"/>
      <c r="F98" s="150"/>
      <c r="G98" s="114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15"/>
      <c r="CU98" s="115"/>
      <c r="CV98" s="115"/>
      <c r="CW98" s="115"/>
      <c r="CX98" s="115"/>
      <c r="CY98" s="115"/>
      <c r="CZ98" s="115"/>
      <c r="DA98" s="115"/>
      <c r="DB98" s="115"/>
      <c r="DC98" s="115"/>
      <c r="DD98" s="115"/>
      <c r="DE98" s="115"/>
      <c r="DF98" s="115"/>
      <c r="DG98" s="115"/>
      <c r="DH98" s="115"/>
      <c r="DI98" s="115"/>
      <c r="DJ98" s="115"/>
      <c r="DK98" s="115"/>
      <c r="DL98" s="115"/>
      <c r="DM98" s="115"/>
      <c r="DN98" s="115"/>
      <c r="DO98" s="115"/>
      <c r="DP98" s="115"/>
      <c r="DQ98" s="115"/>
      <c r="DR98" s="115"/>
      <c r="DS98" s="115"/>
      <c r="DT98" s="115"/>
      <c r="DU98" s="115"/>
      <c r="DV98" s="115"/>
      <c r="DW98" s="115"/>
      <c r="DX98" s="115"/>
      <c r="DY98" s="115"/>
      <c r="DZ98" s="115"/>
      <c r="EA98" s="115"/>
      <c r="EB98" s="115"/>
      <c r="EC98" s="115"/>
      <c r="ED98" s="115"/>
      <c r="EE98" s="115"/>
      <c r="EF98" s="115"/>
      <c r="EG98" s="115"/>
      <c r="EH98" s="115"/>
      <c r="EI98" s="115"/>
      <c r="EJ98" s="115"/>
      <c r="EK98" s="115"/>
      <c r="EL98" s="115"/>
      <c r="EM98" s="115"/>
      <c r="EN98" s="115"/>
      <c r="EO98" s="115"/>
      <c r="EP98" s="115"/>
      <c r="EQ98" s="115"/>
      <c r="ER98" s="115"/>
      <c r="ES98" s="115"/>
      <c r="ET98" s="115"/>
      <c r="EU98" s="115"/>
      <c r="EV98" s="115"/>
      <c r="EW98" s="115"/>
      <c r="EX98" s="115"/>
      <c r="EY98" s="115"/>
      <c r="EZ98" s="115"/>
      <c r="FA98" s="115"/>
      <c r="FB98" s="115"/>
      <c r="FC98" s="115"/>
      <c r="FD98" s="115"/>
      <c r="FE98" s="115"/>
      <c r="FF98" s="115"/>
      <c r="FG98" s="115"/>
      <c r="FH98" s="115"/>
      <c r="FI98" s="115"/>
      <c r="FJ98" s="115"/>
      <c r="FK98" s="115"/>
      <c r="FL98" s="115"/>
      <c r="FM98" s="115"/>
      <c r="FN98" s="115"/>
      <c r="FO98" s="115"/>
      <c r="FP98" s="115"/>
      <c r="FQ98" s="115"/>
      <c r="FR98" s="115"/>
      <c r="FS98" s="115"/>
      <c r="FT98" s="115"/>
      <c r="FU98" s="115"/>
      <c r="FV98" s="115"/>
      <c r="FW98" s="115"/>
      <c r="FX98" s="115"/>
      <c r="FY98" s="115"/>
      <c r="FZ98" s="115"/>
      <c r="GA98" s="115"/>
      <c r="GB98" s="115"/>
      <c r="GC98" s="115"/>
      <c r="GD98" s="115"/>
      <c r="GE98" s="115"/>
      <c r="GF98" s="115"/>
      <c r="GG98" s="115"/>
      <c r="GH98" s="115"/>
      <c r="GI98" s="115"/>
      <c r="GJ98" s="115"/>
      <c r="GK98" s="115"/>
      <c r="GL98" s="115"/>
      <c r="GM98" s="115"/>
      <c r="GN98" s="115"/>
      <c r="GO98" s="115"/>
      <c r="GP98" s="115"/>
      <c r="GQ98" s="115"/>
      <c r="GR98" s="115"/>
      <c r="GS98" s="115"/>
      <c r="GT98" s="115"/>
      <c r="GU98" s="115"/>
      <c r="GV98" s="115"/>
      <c r="GW98" s="115"/>
      <c r="GX98" s="115"/>
      <c r="GY98" s="115"/>
      <c r="GZ98" s="115"/>
      <c r="HA98" s="115"/>
      <c r="HB98" s="115"/>
      <c r="HC98" s="115"/>
      <c r="HD98" s="115"/>
      <c r="HE98" s="115"/>
      <c r="HF98" s="115"/>
      <c r="HG98" s="115"/>
      <c r="HH98" s="115"/>
      <c r="HI98" s="115"/>
      <c r="HJ98" s="115"/>
      <c r="HK98" s="115"/>
      <c r="HL98" s="115"/>
      <c r="HM98" s="115"/>
      <c r="HN98" s="115"/>
      <c r="HO98" s="115"/>
      <c r="HP98" s="115"/>
      <c r="HQ98" s="115"/>
      <c r="HR98" s="115"/>
      <c r="HS98" s="115"/>
      <c r="HT98" s="115"/>
      <c r="HU98" s="115"/>
      <c r="HV98" s="115"/>
      <c r="HW98" s="115"/>
      <c r="HX98" s="115"/>
      <c r="HY98" s="115"/>
      <c r="HZ98" s="115"/>
      <c r="IA98" s="115"/>
      <c r="IB98" s="115"/>
      <c r="IC98" s="115"/>
      <c r="ID98" s="115"/>
      <c r="IE98" s="115"/>
      <c r="IF98" s="115"/>
      <c r="IG98" s="115"/>
      <c r="IH98" s="115"/>
      <c r="II98" s="115"/>
      <c r="IJ98" s="115"/>
      <c r="IK98" s="115"/>
      <c r="IL98" s="115"/>
      <c r="IM98" s="115"/>
      <c r="IN98" s="115"/>
      <c r="IO98" s="115"/>
      <c r="IP98" s="115"/>
      <c r="IQ98" s="115"/>
      <c r="IR98" s="115"/>
      <c r="IS98" s="115"/>
      <c r="IT98" s="115"/>
      <c r="IU98" s="115"/>
      <c r="IV98" s="115"/>
    </row>
    <row r="99" spans="1:256" s="66" customFormat="1" ht="23.45" customHeight="1" x14ac:dyDescent="0.35">
      <c r="A99" s="145" t="s">
        <v>238</v>
      </c>
      <c r="B99" s="146"/>
      <c r="C99" s="146"/>
      <c r="D99" s="146"/>
      <c r="E99" s="146"/>
      <c r="F99" s="146"/>
      <c r="G99" s="6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  <c r="CH99" s="65"/>
      <c r="CI99" s="65"/>
      <c r="CJ99" s="65"/>
      <c r="CK99" s="65"/>
      <c r="CL99" s="65"/>
      <c r="CM99" s="65"/>
      <c r="CN99" s="65"/>
      <c r="CO99" s="65"/>
      <c r="CP99" s="65"/>
      <c r="CQ99" s="65"/>
      <c r="CR99" s="65"/>
      <c r="CS99" s="65"/>
      <c r="CT99" s="65"/>
      <c r="CU99" s="65"/>
      <c r="CV99" s="65"/>
      <c r="CW99" s="65"/>
      <c r="CX99" s="65"/>
      <c r="CY99" s="65"/>
      <c r="CZ99" s="65"/>
      <c r="DA99" s="65"/>
      <c r="DB99" s="65"/>
      <c r="DC99" s="65"/>
      <c r="DD99" s="65"/>
      <c r="DE99" s="65"/>
      <c r="DF99" s="65"/>
      <c r="DG99" s="65"/>
      <c r="DH99" s="65"/>
      <c r="DI99" s="65"/>
      <c r="DJ99" s="65"/>
      <c r="DK99" s="65"/>
      <c r="DL99" s="65"/>
      <c r="DM99" s="65"/>
      <c r="DN99" s="65"/>
      <c r="DO99" s="65"/>
      <c r="DP99" s="65"/>
      <c r="DQ99" s="65"/>
      <c r="DR99" s="65"/>
      <c r="DS99" s="65"/>
      <c r="DT99" s="65"/>
      <c r="DU99" s="65"/>
      <c r="DV99" s="65"/>
      <c r="DW99" s="65"/>
      <c r="DX99" s="65"/>
      <c r="DY99" s="65"/>
      <c r="DZ99" s="65"/>
      <c r="EA99" s="65"/>
      <c r="EB99" s="65"/>
      <c r="EC99" s="65"/>
      <c r="ED99" s="65"/>
      <c r="EE99" s="65"/>
      <c r="EF99" s="65"/>
      <c r="EG99" s="65"/>
      <c r="EH99" s="65"/>
      <c r="EI99" s="65"/>
      <c r="EJ99" s="65"/>
      <c r="EK99" s="65"/>
      <c r="EL99" s="65"/>
      <c r="EM99" s="65"/>
      <c r="EN99" s="65"/>
      <c r="EO99" s="65"/>
      <c r="EP99" s="65"/>
      <c r="EQ99" s="65"/>
      <c r="ER99" s="65"/>
      <c r="ES99" s="65"/>
      <c r="ET99" s="65"/>
      <c r="EU99" s="65"/>
      <c r="EV99" s="65"/>
      <c r="EW99" s="65"/>
      <c r="EX99" s="65"/>
      <c r="EY99" s="65"/>
      <c r="EZ99" s="65"/>
      <c r="FA99" s="65"/>
      <c r="FB99" s="65"/>
      <c r="FC99" s="65"/>
      <c r="FD99" s="65"/>
      <c r="FE99" s="65"/>
      <c r="FF99" s="65"/>
      <c r="FG99" s="65"/>
      <c r="FH99" s="65"/>
      <c r="FI99" s="65"/>
      <c r="FJ99" s="65"/>
      <c r="FK99" s="65"/>
      <c r="FL99" s="65"/>
      <c r="FM99" s="65"/>
      <c r="FN99" s="65"/>
      <c r="FO99" s="65"/>
      <c r="FP99" s="65"/>
      <c r="FQ99" s="65"/>
      <c r="FR99" s="65"/>
      <c r="FS99" s="65"/>
      <c r="FT99" s="65"/>
      <c r="FU99" s="65"/>
      <c r="FV99" s="65"/>
      <c r="FW99" s="65"/>
      <c r="FX99" s="65"/>
      <c r="FY99" s="65"/>
      <c r="FZ99" s="65"/>
      <c r="GA99" s="65"/>
      <c r="GB99" s="65"/>
      <c r="GC99" s="65"/>
      <c r="GD99" s="65"/>
      <c r="GE99" s="65"/>
      <c r="GF99" s="65"/>
      <c r="GG99" s="65"/>
      <c r="GH99" s="65"/>
      <c r="GI99" s="65"/>
      <c r="GJ99" s="65"/>
      <c r="GK99" s="65"/>
      <c r="GL99" s="65"/>
      <c r="GM99" s="65"/>
      <c r="GN99" s="65"/>
      <c r="GO99" s="65"/>
      <c r="GP99" s="65"/>
      <c r="GQ99" s="65"/>
      <c r="GR99" s="65"/>
      <c r="GS99" s="65"/>
      <c r="GT99" s="65"/>
      <c r="GU99" s="65"/>
      <c r="GV99" s="65"/>
      <c r="GW99" s="65"/>
      <c r="GX99" s="65"/>
      <c r="GY99" s="65"/>
      <c r="GZ99" s="65"/>
      <c r="HA99" s="65"/>
      <c r="HB99" s="65"/>
      <c r="HC99" s="65"/>
      <c r="HD99" s="65"/>
      <c r="HE99" s="65"/>
      <c r="HF99" s="65"/>
      <c r="HG99" s="65"/>
      <c r="HH99" s="65"/>
      <c r="HI99" s="65"/>
      <c r="HJ99" s="65"/>
      <c r="HK99" s="65"/>
      <c r="HL99" s="65"/>
      <c r="HM99" s="65"/>
      <c r="HN99" s="65"/>
      <c r="HO99" s="65"/>
      <c r="HP99" s="65"/>
      <c r="HQ99" s="65"/>
      <c r="HR99" s="65"/>
      <c r="HS99" s="65"/>
      <c r="HT99" s="65"/>
      <c r="HU99" s="65"/>
      <c r="HV99" s="65"/>
      <c r="HW99" s="65"/>
      <c r="HX99" s="65"/>
      <c r="HY99" s="65"/>
      <c r="HZ99" s="65"/>
      <c r="IA99" s="65"/>
      <c r="IB99" s="65"/>
      <c r="IC99" s="65"/>
      <c r="ID99" s="65"/>
      <c r="IE99" s="65"/>
      <c r="IF99" s="65"/>
      <c r="IG99" s="65"/>
      <c r="IH99" s="65"/>
      <c r="II99" s="65"/>
      <c r="IJ99" s="65"/>
      <c r="IK99" s="65"/>
      <c r="IL99" s="65"/>
      <c r="IM99" s="65"/>
      <c r="IN99" s="65"/>
      <c r="IO99" s="65"/>
      <c r="IP99" s="65"/>
      <c r="IQ99" s="65"/>
      <c r="IR99" s="65"/>
      <c r="IS99" s="65"/>
      <c r="IT99" s="65"/>
      <c r="IU99" s="65"/>
      <c r="IV99" s="65"/>
    </row>
    <row r="100" spans="1:256" s="20" customFormat="1" ht="27" customHeight="1" x14ac:dyDescent="0.35">
      <c r="A100" s="13"/>
      <c r="B100" s="13"/>
      <c r="C100" s="5" t="s">
        <v>111</v>
      </c>
      <c r="D100" s="5" t="s">
        <v>5</v>
      </c>
      <c r="E100" s="23">
        <f>SUM(E101)</f>
        <v>250000</v>
      </c>
      <c r="F100" s="8" t="s">
        <v>6</v>
      </c>
      <c r="G100" s="13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</row>
    <row r="101" spans="1:256" s="66" customFormat="1" ht="23.45" customHeight="1" x14ac:dyDescent="0.35">
      <c r="A101" s="6"/>
      <c r="B101" s="6"/>
      <c r="C101" s="5" t="s">
        <v>112</v>
      </c>
      <c r="D101" s="5" t="s">
        <v>8</v>
      </c>
      <c r="E101" s="23">
        <v>250000</v>
      </c>
      <c r="F101" s="8" t="s">
        <v>6</v>
      </c>
      <c r="G101" s="6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65"/>
      <c r="DB101" s="65"/>
      <c r="DC101" s="65"/>
      <c r="DD101" s="65"/>
      <c r="DE101" s="65"/>
      <c r="DF101" s="65"/>
      <c r="DG101" s="65"/>
      <c r="DH101" s="65"/>
      <c r="DI101" s="65"/>
      <c r="DJ101" s="65"/>
      <c r="DK101" s="65"/>
      <c r="DL101" s="65"/>
      <c r="DM101" s="65"/>
      <c r="DN101" s="65"/>
      <c r="DO101" s="65"/>
      <c r="DP101" s="65"/>
      <c r="DQ101" s="65"/>
      <c r="DR101" s="65"/>
      <c r="DS101" s="65"/>
      <c r="DT101" s="65"/>
      <c r="DU101" s="65"/>
      <c r="DV101" s="65"/>
      <c r="DW101" s="65"/>
      <c r="DX101" s="65"/>
      <c r="DY101" s="65"/>
      <c r="DZ101" s="65"/>
      <c r="EA101" s="65"/>
      <c r="EB101" s="65"/>
      <c r="EC101" s="65"/>
      <c r="ED101" s="65"/>
      <c r="EE101" s="65"/>
      <c r="EF101" s="65"/>
      <c r="EG101" s="65"/>
      <c r="EH101" s="65"/>
      <c r="EI101" s="65"/>
      <c r="EJ101" s="65"/>
      <c r="EK101" s="65"/>
      <c r="EL101" s="65"/>
      <c r="EM101" s="65"/>
      <c r="EN101" s="65"/>
      <c r="EO101" s="65"/>
      <c r="EP101" s="65"/>
      <c r="EQ101" s="65"/>
      <c r="ER101" s="65"/>
      <c r="ES101" s="65"/>
      <c r="ET101" s="65"/>
      <c r="EU101" s="65"/>
      <c r="EV101" s="65"/>
      <c r="EW101" s="65"/>
      <c r="EX101" s="65"/>
      <c r="EY101" s="65"/>
      <c r="EZ101" s="65"/>
      <c r="FA101" s="65"/>
      <c r="FB101" s="65"/>
      <c r="FC101" s="65"/>
      <c r="FD101" s="65"/>
      <c r="FE101" s="65"/>
      <c r="FF101" s="65"/>
      <c r="FG101" s="65"/>
      <c r="FH101" s="65"/>
      <c r="FI101" s="65"/>
      <c r="FJ101" s="65"/>
      <c r="FK101" s="65"/>
      <c r="FL101" s="65"/>
      <c r="FM101" s="65"/>
      <c r="FN101" s="65"/>
      <c r="FO101" s="65"/>
      <c r="FP101" s="65"/>
      <c r="FQ101" s="65"/>
      <c r="FR101" s="65"/>
      <c r="FS101" s="65"/>
      <c r="FT101" s="65"/>
      <c r="FU101" s="65"/>
      <c r="FV101" s="65"/>
      <c r="FW101" s="65"/>
      <c r="FX101" s="65"/>
      <c r="FY101" s="65"/>
      <c r="FZ101" s="65"/>
      <c r="GA101" s="65"/>
      <c r="GB101" s="65"/>
      <c r="GC101" s="65"/>
      <c r="GD101" s="65"/>
      <c r="GE101" s="65"/>
      <c r="GF101" s="65"/>
      <c r="GG101" s="65"/>
      <c r="GH101" s="65"/>
      <c r="GI101" s="65"/>
      <c r="GJ101" s="65"/>
      <c r="GK101" s="65"/>
      <c r="GL101" s="65"/>
      <c r="GM101" s="65"/>
      <c r="GN101" s="65"/>
      <c r="GO101" s="65"/>
      <c r="GP101" s="65"/>
      <c r="GQ101" s="65"/>
      <c r="GR101" s="65"/>
      <c r="GS101" s="65"/>
      <c r="GT101" s="65"/>
      <c r="GU101" s="65"/>
      <c r="GV101" s="65"/>
      <c r="GW101" s="65"/>
      <c r="GX101" s="65"/>
      <c r="GY101" s="65"/>
      <c r="GZ101" s="65"/>
      <c r="HA101" s="65"/>
      <c r="HB101" s="65"/>
      <c r="HC101" s="65"/>
      <c r="HD101" s="65"/>
      <c r="HE101" s="65"/>
      <c r="HF101" s="65"/>
      <c r="HG101" s="65"/>
      <c r="HH101" s="65"/>
      <c r="HI101" s="65"/>
      <c r="HJ101" s="65"/>
      <c r="HK101" s="65"/>
      <c r="HL101" s="65"/>
      <c r="HM101" s="65"/>
      <c r="HN101" s="65"/>
      <c r="HO101" s="65"/>
      <c r="HP101" s="65"/>
      <c r="HQ101" s="65"/>
      <c r="HR101" s="65"/>
      <c r="HS101" s="65"/>
      <c r="HT101" s="65"/>
      <c r="HU101" s="65"/>
      <c r="HV101" s="65"/>
      <c r="HW101" s="65"/>
      <c r="HX101" s="65"/>
      <c r="HY101" s="65"/>
      <c r="HZ101" s="65"/>
      <c r="IA101" s="65"/>
      <c r="IB101" s="65"/>
      <c r="IC101" s="65"/>
      <c r="ID101" s="65"/>
      <c r="IE101" s="65"/>
      <c r="IF101" s="65"/>
      <c r="IG101" s="65"/>
      <c r="IH101" s="65"/>
      <c r="II101" s="65"/>
      <c r="IJ101" s="65"/>
      <c r="IK101" s="65"/>
      <c r="IL101" s="65"/>
      <c r="IM101" s="65"/>
      <c r="IN101" s="65"/>
      <c r="IO101" s="65"/>
      <c r="IP101" s="65"/>
      <c r="IQ101" s="65"/>
      <c r="IR101" s="65"/>
      <c r="IS101" s="65"/>
      <c r="IT101" s="65"/>
      <c r="IU101" s="65"/>
      <c r="IV101" s="65"/>
    </row>
    <row r="102" spans="1:256" s="66" customFormat="1" ht="23.45" customHeight="1" x14ac:dyDescent="0.35">
      <c r="A102" s="119" t="s">
        <v>113</v>
      </c>
      <c r="B102" s="120"/>
      <c r="C102" s="120"/>
      <c r="D102" s="120"/>
      <c r="E102" s="120"/>
      <c r="F102" s="120"/>
      <c r="G102" s="6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  <c r="DA102" s="65"/>
      <c r="DB102" s="65"/>
      <c r="DC102" s="65"/>
      <c r="DD102" s="65"/>
      <c r="DE102" s="65"/>
      <c r="DF102" s="65"/>
      <c r="DG102" s="65"/>
      <c r="DH102" s="65"/>
      <c r="DI102" s="65"/>
      <c r="DJ102" s="65"/>
      <c r="DK102" s="65"/>
      <c r="DL102" s="65"/>
      <c r="DM102" s="65"/>
      <c r="DN102" s="65"/>
      <c r="DO102" s="65"/>
      <c r="DP102" s="65"/>
      <c r="DQ102" s="65"/>
      <c r="DR102" s="65"/>
      <c r="DS102" s="65"/>
      <c r="DT102" s="65"/>
      <c r="DU102" s="65"/>
      <c r="DV102" s="65"/>
      <c r="DW102" s="65"/>
      <c r="DX102" s="65"/>
      <c r="DY102" s="65"/>
      <c r="DZ102" s="65"/>
      <c r="EA102" s="65"/>
      <c r="EB102" s="65"/>
      <c r="EC102" s="65"/>
      <c r="ED102" s="65"/>
      <c r="EE102" s="65"/>
      <c r="EF102" s="65"/>
      <c r="EG102" s="65"/>
      <c r="EH102" s="65"/>
      <c r="EI102" s="65"/>
      <c r="EJ102" s="65"/>
      <c r="EK102" s="65"/>
      <c r="EL102" s="65"/>
      <c r="EM102" s="65"/>
      <c r="EN102" s="65"/>
      <c r="EO102" s="65"/>
      <c r="EP102" s="65"/>
      <c r="EQ102" s="65"/>
      <c r="ER102" s="65"/>
      <c r="ES102" s="65"/>
      <c r="ET102" s="65"/>
      <c r="EU102" s="65"/>
      <c r="EV102" s="65"/>
      <c r="EW102" s="65"/>
      <c r="EX102" s="65"/>
      <c r="EY102" s="65"/>
      <c r="EZ102" s="65"/>
      <c r="FA102" s="65"/>
      <c r="FB102" s="65"/>
      <c r="FC102" s="65"/>
      <c r="FD102" s="65"/>
      <c r="FE102" s="65"/>
      <c r="FF102" s="65"/>
      <c r="FG102" s="65"/>
      <c r="FH102" s="65"/>
      <c r="FI102" s="65"/>
      <c r="FJ102" s="65"/>
      <c r="FK102" s="65"/>
      <c r="FL102" s="65"/>
      <c r="FM102" s="65"/>
      <c r="FN102" s="65"/>
      <c r="FO102" s="65"/>
      <c r="FP102" s="65"/>
      <c r="FQ102" s="65"/>
      <c r="FR102" s="65"/>
      <c r="FS102" s="65"/>
      <c r="FT102" s="65"/>
      <c r="FU102" s="65"/>
      <c r="FV102" s="65"/>
      <c r="FW102" s="65"/>
      <c r="FX102" s="65"/>
      <c r="FY102" s="65"/>
      <c r="FZ102" s="65"/>
      <c r="GA102" s="65"/>
      <c r="GB102" s="65"/>
      <c r="GC102" s="65"/>
      <c r="GD102" s="65"/>
      <c r="GE102" s="65"/>
      <c r="GF102" s="65"/>
      <c r="GG102" s="65"/>
      <c r="GH102" s="65"/>
      <c r="GI102" s="65"/>
      <c r="GJ102" s="65"/>
      <c r="GK102" s="65"/>
      <c r="GL102" s="65"/>
      <c r="GM102" s="65"/>
      <c r="GN102" s="65"/>
      <c r="GO102" s="65"/>
      <c r="GP102" s="65"/>
      <c r="GQ102" s="65"/>
      <c r="GR102" s="65"/>
      <c r="GS102" s="65"/>
      <c r="GT102" s="65"/>
      <c r="GU102" s="65"/>
      <c r="GV102" s="65"/>
      <c r="GW102" s="65"/>
      <c r="GX102" s="65"/>
      <c r="GY102" s="65"/>
      <c r="GZ102" s="65"/>
      <c r="HA102" s="65"/>
      <c r="HB102" s="65"/>
      <c r="HC102" s="65"/>
      <c r="HD102" s="65"/>
      <c r="HE102" s="65"/>
      <c r="HF102" s="65"/>
      <c r="HG102" s="65"/>
      <c r="HH102" s="65"/>
      <c r="HI102" s="65"/>
      <c r="HJ102" s="65"/>
      <c r="HK102" s="65"/>
      <c r="HL102" s="65"/>
      <c r="HM102" s="65"/>
      <c r="HN102" s="65"/>
      <c r="HO102" s="65"/>
      <c r="HP102" s="65"/>
      <c r="HQ102" s="65"/>
      <c r="HR102" s="65"/>
      <c r="HS102" s="65"/>
      <c r="HT102" s="65"/>
      <c r="HU102" s="65"/>
      <c r="HV102" s="65"/>
      <c r="HW102" s="65"/>
      <c r="HX102" s="65"/>
      <c r="HY102" s="65"/>
      <c r="HZ102" s="65"/>
      <c r="IA102" s="65"/>
      <c r="IB102" s="65"/>
      <c r="IC102" s="65"/>
      <c r="ID102" s="65"/>
      <c r="IE102" s="65"/>
      <c r="IF102" s="65"/>
      <c r="IG102" s="65"/>
      <c r="IH102" s="65"/>
      <c r="II102" s="65"/>
      <c r="IJ102" s="65"/>
      <c r="IK102" s="65"/>
      <c r="IL102" s="65"/>
      <c r="IM102" s="65"/>
      <c r="IN102" s="65"/>
      <c r="IO102" s="65"/>
      <c r="IP102" s="65"/>
      <c r="IQ102" s="65"/>
      <c r="IR102" s="65"/>
      <c r="IS102" s="65"/>
      <c r="IT102" s="65"/>
      <c r="IU102" s="65"/>
      <c r="IV102" s="65"/>
    </row>
    <row r="103" spans="1:256" s="20" customFormat="1" ht="23.45" customHeight="1" x14ac:dyDescent="0.35">
      <c r="A103" s="6"/>
      <c r="B103" s="6"/>
      <c r="C103" s="5" t="s">
        <v>114</v>
      </c>
      <c r="D103" s="5" t="s">
        <v>5</v>
      </c>
      <c r="E103" s="23">
        <f>SUM(E104+E106+E108+E110+E112+E114+E116+E118+E120+E122)</f>
        <v>28670000</v>
      </c>
      <c r="F103" s="8" t="s">
        <v>6</v>
      </c>
      <c r="G103" s="13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  <c r="IV103" s="19"/>
    </row>
    <row r="104" spans="1:256" s="66" customFormat="1" ht="23.45" customHeight="1" x14ac:dyDescent="0.35">
      <c r="A104" s="6"/>
      <c r="B104" s="6"/>
      <c r="C104" s="5" t="s">
        <v>225</v>
      </c>
      <c r="D104" s="5" t="s">
        <v>8</v>
      </c>
      <c r="E104" s="23">
        <v>200000</v>
      </c>
      <c r="F104" s="8" t="s">
        <v>6</v>
      </c>
      <c r="G104" s="6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/>
      <c r="CU104" s="65"/>
      <c r="CV104" s="65"/>
      <c r="CW104" s="65"/>
      <c r="CX104" s="65"/>
      <c r="CY104" s="65"/>
      <c r="CZ104" s="65"/>
      <c r="DA104" s="65"/>
      <c r="DB104" s="65"/>
      <c r="DC104" s="65"/>
      <c r="DD104" s="65"/>
      <c r="DE104" s="65"/>
      <c r="DF104" s="65"/>
      <c r="DG104" s="65"/>
      <c r="DH104" s="65"/>
      <c r="DI104" s="65"/>
      <c r="DJ104" s="65"/>
      <c r="DK104" s="65"/>
      <c r="DL104" s="65"/>
      <c r="DM104" s="65"/>
      <c r="DN104" s="65"/>
      <c r="DO104" s="65"/>
      <c r="DP104" s="65"/>
      <c r="DQ104" s="65"/>
      <c r="DR104" s="65"/>
      <c r="DS104" s="65"/>
      <c r="DT104" s="65"/>
      <c r="DU104" s="65"/>
      <c r="DV104" s="65"/>
      <c r="DW104" s="65"/>
      <c r="DX104" s="65"/>
      <c r="DY104" s="65"/>
      <c r="DZ104" s="65"/>
      <c r="EA104" s="65"/>
      <c r="EB104" s="65"/>
      <c r="EC104" s="65"/>
      <c r="ED104" s="65"/>
      <c r="EE104" s="65"/>
      <c r="EF104" s="65"/>
      <c r="EG104" s="65"/>
      <c r="EH104" s="65"/>
      <c r="EI104" s="65"/>
      <c r="EJ104" s="65"/>
      <c r="EK104" s="65"/>
      <c r="EL104" s="65"/>
      <c r="EM104" s="65"/>
      <c r="EN104" s="65"/>
      <c r="EO104" s="65"/>
      <c r="EP104" s="65"/>
      <c r="EQ104" s="65"/>
      <c r="ER104" s="65"/>
      <c r="ES104" s="65"/>
      <c r="ET104" s="65"/>
      <c r="EU104" s="65"/>
      <c r="EV104" s="65"/>
      <c r="EW104" s="65"/>
      <c r="EX104" s="65"/>
      <c r="EY104" s="65"/>
      <c r="EZ104" s="65"/>
      <c r="FA104" s="65"/>
      <c r="FB104" s="65"/>
      <c r="FC104" s="65"/>
      <c r="FD104" s="65"/>
      <c r="FE104" s="65"/>
      <c r="FF104" s="65"/>
      <c r="FG104" s="65"/>
      <c r="FH104" s="65"/>
      <c r="FI104" s="65"/>
      <c r="FJ104" s="65"/>
      <c r="FK104" s="65"/>
      <c r="FL104" s="65"/>
      <c r="FM104" s="65"/>
      <c r="FN104" s="65"/>
      <c r="FO104" s="65"/>
      <c r="FP104" s="65"/>
      <c r="FQ104" s="65"/>
      <c r="FR104" s="65"/>
      <c r="FS104" s="65"/>
      <c r="FT104" s="65"/>
      <c r="FU104" s="65"/>
      <c r="FV104" s="65"/>
      <c r="FW104" s="65"/>
      <c r="FX104" s="65"/>
      <c r="FY104" s="65"/>
      <c r="FZ104" s="65"/>
      <c r="GA104" s="65"/>
      <c r="GB104" s="65"/>
      <c r="GC104" s="65"/>
      <c r="GD104" s="65"/>
      <c r="GE104" s="65"/>
      <c r="GF104" s="65"/>
      <c r="GG104" s="65"/>
      <c r="GH104" s="65"/>
      <c r="GI104" s="65"/>
      <c r="GJ104" s="65"/>
      <c r="GK104" s="65"/>
      <c r="GL104" s="65"/>
      <c r="GM104" s="65"/>
      <c r="GN104" s="65"/>
      <c r="GO104" s="65"/>
      <c r="GP104" s="65"/>
      <c r="GQ104" s="65"/>
      <c r="GR104" s="65"/>
      <c r="GS104" s="65"/>
      <c r="GT104" s="65"/>
      <c r="GU104" s="65"/>
      <c r="GV104" s="65"/>
      <c r="GW104" s="65"/>
      <c r="GX104" s="65"/>
      <c r="GY104" s="65"/>
      <c r="GZ104" s="65"/>
      <c r="HA104" s="65"/>
      <c r="HB104" s="65"/>
      <c r="HC104" s="65"/>
      <c r="HD104" s="65"/>
      <c r="HE104" s="65"/>
      <c r="HF104" s="65"/>
      <c r="HG104" s="65"/>
      <c r="HH104" s="65"/>
      <c r="HI104" s="65"/>
      <c r="HJ104" s="65"/>
      <c r="HK104" s="65"/>
      <c r="HL104" s="65"/>
      <c r="HM104" s="65"/>
      <c r="HN104" s="65"/>
      <c r="HO104" s="65"/>
      <c r="HP104" s="65"/>
      <c r="HQ104" s="65"/>
      <c r="HR104" s="65"/>
      <c r="HS104" s="65"/>
      <c r="HT104" s="65"/>
      <c r="HU104" s="65"/>
      <c r="HV104" s="65"/>
      <c r="HW104" s="65"/>
      <c r="HX104" s="65"/>
      <c r="HY104" s="65"/>
      <c r="HZ104" s="65"/>
      <c r="IA104" s="65"/>
      <c r="IB104" s="65"/>
      <c r="IC104" s="65"/>
      <c r="ID104" s="65"/>
      <c r="IE104" s="65"/>
      <c r="IF104" s="65"/>
      <c r="IG104" s="65"/>
      <c r="IH104" s="65"/>
      <c r="II104" s="65"/>
      <c r="IJ104" s="65"/>
      <c r="IK104" s="65"/>
      <c r="IL104" s="65"/>
      <c r="IM104" s="65"/>
      <c r="IN104" s="65"/>
      <c r="IO104" s="65"/>
      <c r="IP104" s="65"/>
      <c r="IQ104" s="65"/>
      <c r="IR104" s="65"/>
      <c r="IS104" s="65"/>
      <c r="IT104" s="65"/>
      <c r="IU104" s="65"/>
      <c r="IV104" s="65"/>
    </row>
    <row r="105" spans="1:256" s="20" customFormat="1" ht="23.45" customHeight="1" x14ac:dyDescent="0.35">
      <c r="A105" s="119" t="s">
        <v>115</v>
      </c>
      <c r="B105" s="120"/>
      <c r="C105" s="120"/>
      <c r="D105" s="120"/>
      <c r="E105" s="120"/>
      <c r="F105" s="120"/>
      <c r="G105" s="13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  <c r="IV105" s="19"/>
    </row>
    <row r="106" spans="1:256" s="66" customFormat="1" ht="23.45" customHeight="1" x14ac:dyDescent="0.35">
      <c r="A106" s="6"/>
      <c r="B106" s="6"/>
      <c r="C106" s="5" t="s">
        <v>224</v>
      </c>
      <c r="D106" s="5" t="s">
        <v>8</v>
      </c>
      <c r="E106" s="23">
        <v>3000000</v>
      </c>
      <c r="F106" s="8" t="s">
        <v>6</v>
      </c>
      <c r="G106" s="6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5"/>
      <c r="DC106" s="65"/>
      <c r="DD106" s="65"/>
      <c r="DE106" s="65"/>
      <c r="DF106" s="65"/>
      <c r="DG106" s="65"/>
      <c r="DH106" s="65"/>
      <c r="DI106" s="65"/>
      <c r="DJ106" s="65"/>
      <c r="DK106" s="65"/>
      <c r="DL106" s="65"/>
      <c r="DM106" s="65"/>
      <c r="DN106" s="65"/>
      <c r="DO106" s="65"/>
      <c r="DP106" s="65"/>
      <c r="DQ106" s="65"/>
      <c r="DR106" s="65"/>
      <c r="DS106" s="65"/>
      <c r="DT106" s="65"/>
      <c r="DU106" s="65"/>
      <c r="DV106" s="65"/>
      <c r="DW106" s="65"/>
      <c r="DX106" s="65"/>
      <c r="DY106" s="65"/>
      <c r="DZ106" s="65"/>
      <c r="EA106" s="65"/>
      <c r="EB106" s="65"/>
      <c r="EC106" s="65"/>
      <c r="ED106" s="65"/>
      <c r="EE106" s="65"/>
      <c r="EF106" s="65"/>
      <c r="EG106" s="65"/>
      <c r="EH106" s="65"/>
      <c r="EI106" s="65"/>
      <c r="EJ106" s="65"/>
      <c r="EK106" s="65"/>
      <c r="EL106" s="65"/>
      <c r="EM106" s="65"/>
      <c r="EN106" s="65"/>
      <c r="EO106" s="65"/>
      <c r="EP106" s="65"/>
      <c r="EQ106" s="65"/>
      <c r="ER106" s="65"/>
      <c r="ES106" s="65"/>
      <c r="ET106" s="65"/>
      <c r="EU106" s="65"/>
      <c r="EV106" s="65"/>
      <c r="EW106" s="65"/>
      <c r="EX106" s="65"/>
      <c r="EY106" s="65"/>
      <c r="EZ106" s="65"/>
      <c r="FA106" s="65"/>
      <c r="FB106" s="65"/>
      <c r="FC106" s="65"/>
      <c r="FD106" s="65"/>
      <c r="FE106" s="65"/>
      <c r="FF106" s="65"/>
      <c r="FG106" s="65"/>
      <c r="FH106" s="65"/>
      <c r="FI106" s="65"/>
      <c r="FJ106" s="65"/>
      <c r="FK106" s="65"/>
      <c r="FL106" s="65"/>
      <c r="FM106" s="65"/>
      <c r="FN106" s="65"/>
      <c r="FO106" s="65"/>
      <c r="FP106" s="65"/>
      <c r="FQ106" s="65"/>
      <c r="FR106" s="65"/>
      <c r="FS106" s="65"/>
      <c r="FT106" s="65"/>
      <c r="FU106" s="65"/>
      <c r="FV106" s="65"/>
      <c r="FW106" s="65"/>
      <c r="FX106" s="65"/>
      <c r="FY106" s="65"/>
      <c r="FZ106" s="65"/>
      <c r="GA106" s="65"/>
      <c r="GB106" s="65"/>
      <c r="GC106" s="65"/>
      <c r="GD106" s="65"/>
      <c r="GE106" s="65"/>
      <c r="GF106" s="65"/>
      <c r="GG106" s="65"/>
      <c r="GH106" s="65"/>
      <c r="GI106" s="65"/>
      <c r="GJ106" s="65"/>
      <c r="GK106" s="65"/>
      <c r="GL106" s="65"/>
      <c r="GM106" s="65"/>
      <c r="GN106" s="65"/>
      <c r="GO106" s="65"/>
      <c r="GP106" s="65"/>
      <c r="GQ106" s="65"/>
      <c r="GR106" s="65"/>
      <c r="GS106" s="65"/>
      <c r="GT106" s="65"/>
      <c r="GU106" s="65"/>
      <c r="GV106" s="65"/>
      <c r="GW106" s="65"/>
      <c r="GX106" s="65"/>
      <c r="GY106" s="65"/>
      <c r="GZ106" s="65"/>
      <c r="HA106" s="65"/>
      <c r="HB106" s="65"/>
      <c r="HC106" s="65"/>
      <c r="HD106" s="65"/>
      <c r="HE106" s="65"/>
      <c r="HF106" s="65"/>
      <c r="HG106" s="65"/>
      <c r="HH106" s="65"/>
      <c r="HI106" s="65"/>
      <c r="HJ106" s="65"/>
      <c r="HK106" s="65"/>
      <c r="HL106" s="65"/>
      <c r="HM106" s="65"/>
      <c r="HN106" s="65"/>
      <c r="HO106" s="65"/>
      <c r="HP106" s="65"/>
      <c r="HQ106" s="65"/>
      <c r="HR106" s="65"/>
      <c r="HS106" s="65"/>
      <c r="HT106" s="65"/>
      <c r="HU106" s="65"/>
      <c r="HV106" s="65"/>
      <c r="HW106" s="65"/>
      <c r="HX106" s="65"/>
      <c r="HY106" s="65"/>
      <c r="HZ106" s="65"/>
      <c r="IA106" s="65"/>
      <c r="IB106" s="65"/>
      <c r="IC106" s="65"/>
      <c r="ID106" s="65"/>
      <c r="IE106" s="65"/>
      <c r="IF106" s="65"/>
      <c r="IG106" s="65"/>
      <c r="IH106" s="65"/>
      <c r="II106" s="65"/>
      <c r="IJ106" s="65"/>
      <c r="IK106" s="65"/>
      <c r="IL106" s="65"/>
      <c r="IM106" s="65"/>
      <c r="IN106" s="65"/>
      <c r="IO106" s="65"/>
      <c r="IP106" s="65"/>
      <c r="IQ106" s="65"/>
      <c r="IR106" s="65"/>
      <c r="IS106" s="65"/>
      <c r="IT106" s="65"/>
      <c r="IU106" s="65"/>
      <c r="IV106" s="65"/>
    </row>
    <row r="107" spans="1:256" s="20" customFormat="1" ht="23.45" customHeight="1" x14ac:dyDescent="0.35">
      <c r="A107" s="119" t="s">
        <v>116</v>
      </c>
      <c r="B107" s="120"/>
      <c r="C107" s="120"/>
      <c r="D107" s="120"/>
      <c r="E107" s="120"/>
      <c r="F107" s="120"/>
      <c r="G107" s="13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  <c r="IV107" s="19"/>
    </row>
    <row r="108" spans="1:256" s="66" customFormat="1" ht="23.45" customHeight="1" x14ac:dyDescent="0.35">
      <c r="A108" s="6"/>
      <c r="B108" s="6"/>
      <c r="C108" s="5" t="s">
        <v>223</v>
      </c>
      <c r="D108" s="5" t="s">
        <v>8</v>
      </c>
      <c r="E108" s="23">
        <v>1000000</v>
      </c>
      <c r="F108" s="8" t="s">
        <v>6</v>
      </c>
      <c r="G108" s="6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65"/>
      <c r="DB108" s="65"/>
      <c r="DC108" s="65"/>
      <c r="DD108" s="65"/>
      <c r="DE108" s="65"/>
      <c r="DF108" s="65"/>
      <c r="DG108" s="65"/>
      <c r="DH108" s="65"/>
      <c r="DI108" s="65"/>
      <c r="DJ108" s="65"/>
      <c r="DK108" s="65"/>
      <c r="DL108" s="65"/>
      <c r="DM108" s="65"/>
      <c r="DN108" s="65"/>
      <c r="DO108" s="65"/>
      <c r="DP108" s="65"/>
      <c r="DQ108" s="65"/>
      <c r="DR108" s="65"/>
      <c r="DS108" s="65"/>
      <c r="DT108" s="65"/>
      <c r="DU108" s="65"/>
      <c r="DV108" s="65"/>
      <c r="DW108" s="65"/>
      <c r="DX108" s="65"/>
      <c r="DY108" s="65"/>
      <c r="DZ108" s="65"/>
      <c r="EA108" s="65"/>
      <c r="EB108" s="65"/>
      <c r="EC108" s="65"/>
      <c r="ED108" s="65"/>
      <c r="EE108" s="65"/>
      <c r="EF108" s="65"/>
      <c r="EG108" s="65"/>
      <c r="EH108" s="65"/>
      <c r="EI108" s="65"/>
      <c r="EJ108" s="65"/>
      <c r="EK108" s="65"/>
      <c r="EL108" s="65"/>
      <c r="EM108" s="65"/>
      <c r="EN108" s="65"/>
      <c r="EO108" s="65"/>
      <c r="EP108" s="65"/>
      <c r="EQ108" s="65"/>
      <c r="ER108" s="65"/>
      <c r="ES108" s="65"/>
      <c r="ET108" s="65"/>
      <c r="EU108" s="65"/>
      <c r="EV108" s="65"/>
      <c r="EW108" s="65"/>
      <c r="EX108" s="65"/>
      <c r="EY108" s="65"/>
      <c r="EZ108" s="65"/>
      <c r="FA108" s="65"/>
      <c r="FB108" s="65"/>
      <c r="FC108" s="65"/>
      <c r="FD108" s="65"/>
      <c r="FE108" s="65"/>
      <c r="FF108" s="65"/>
      <c r="FG108" s="65"/>
      <c r="FH108" s="65"/>
      <c r="FI108" s="65"/>
      <c r="FJ108" s="65"/>
      <c r="FK108" s="65"/>
      <c r="FL108" s="65"/>
      <c r="FM108" s="65"/>
      <c r="FN108" s="65"/>
      <c r="FO108" s="65"/>
      <c r="FP108" s="65"/>
      <c r="FQ108" s="65"/>
      <c r="FR108" s="65"/>
      <c r="FS108" s="65"/>
      <c r="FT108" s="65"/>
      <c r="FU108" s="65"/>
      <c r="FV108" s="65"/>
      <c r="FW108" s="65"/>
      <c r="FX108" s="65"/>
      <c r="FY108" s="65"/>
      <c r="FZ108" s="65"/>
      <c r="GA108" s="65"/>
      <c r="GB108" s="65"/>
      <c r="GC108" s="65"/>
      <c r="GD108" s="65"/>
      <c r="GE108" s="65"/>
      <c r="GF108" s="65"/>
      <c r="GG108" s="65"/>
      <c r="GH108" s="65"/>
      <c r="GI108" s="65"/>
      <c r="GJ108" s="65"/>
      <c r="GK108" s="65"/>
      <c r="GL108" s="65"/>
      <c r="GM108" s="65"/>
      <c r="GN108" s="65"/>
      <c r="GO108" s="65"/>
      <c r="GP108" s="65"/>
      <c r="GQ108" s="65"/>
      <c r="GR108" s="65"/>
      <c r="GS108" s="65"/>
      <c r="GT108" s="65"/>
      <c r="GU108" s="65"/>
      <c r="GV108" s="65"/>
      <c r="GW108" s="65"/>
      <c r="GX108" s="65"/>
      <c r="GY108" s="65"/>
      <c r="GZ108" s="65"/>
      <c r="HA108" s="65"/>
      <c r="HB108" s="65"/>
      <c r="HC108" s="65"/>
      <c r="HD108" s="65"/>
      <c r="HE108" s="65"/>
      <c r="HF108" s="65"/>
      <c r="HG108" s="65"/>
      <c r="HH108" s="65"/>
      <c r="HI108" s="65"/>
      <c r="HJ108" s="65"/>
      <c r="HK108" s="65"/>
      <c r="HL108" s="65"/>
      <c r="HM108" s="65"/>
      <c r="HN108" s="65"/>
      <c r="HO108" s="65"/>
      <c r="HP108" s="65"/>
      <c r="HQ108" s="65"/>
      <c r="HR108" s="65"/>
      <c r="HS108" s="65"/>
      <c r="HT108" s="65"/>
      <c r="HU108" s="65"/>
      <c r="HV108" s="65"/>
      <c r="HW108" s="65"/>
      <c r="HX108" s="65"/>
      <c r="HY108" s="65"/>
      <c r="HZ108" s="65"/>
      <c r="IA108" s="65"/>
      <c r="IB108" s="65"/>
      <c r="IC108" s="65"/>
      <c r="ID108" s="65"/>
      <c r="IE108" s="65"/>
      <c r="IF108" s="65"/>
      <c r="IG108" s="65"/>
      <c r="IH108" s="65"/>
      <c r="II108" s="65"/>
      <c r="IJ108" s="65"/>
      <c r="IK108" s="65"/>
      <c r="IL108" s="65"/>
      <c r="IM108" s="65"/>
      <c r="IN108" s="65"/>
      <c r="IO108" s="65"/>
      <c r="IP108" s="65"/>
      <c r="IQ108" s="65"/>
      <c r="IR108" s="65"/>
      <c r="IS108" s="65"/>
      <c r="IT108" s="65"/>
      <c r="IU108" s="65"/>
      <c r="IV108" s="65"/>
    </row>
    <row r="109" spans="1:256" s="20" customFormat="1" ht="21" x14ac:dyDescent="0.35">
      <c r="A109" s="119" t="s">
        <v>117</v>
      </c>
      <c r="B109" s="120"/>
      <c r="C109" s="120"/>
      <c r="D109" s="120"/>
      <c r="E109" s="120"/>
      <c r="F109" s="120"/>
      <c r="G109" s="13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  <c r="IV109" s="19"/>
    </row>
    <row r="110" spans="1:256" s="66" customFormat="1" ht="23.45" customHeight="1" x14ac:dyDescent="0.35">
      <c r="A110" s="6"/>
      <c r="B110" s="6"/>
      <c r="C110" s="5" t="s">
        <v>222</v>
      </c>
      <c r="D110" s="5" t="s">
        <v>8</v>
      </c>
      <c r="E110" s="23">
        <v>100000</v>
      </c>
      <c r="F110" s="8" t="s">
        <v>6</v>
      </c>
      <c r="G110" s="6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  <c r="CJ110" s="65"/>
      <c r="CK110" s="65"/>
      <c r="CL110" s="65"/>
      <c r="CM110" s="65"/>
      <c r="CN110" s="65"/>
      <c r="CO110" s="65"/>
      <c r="CP110" s="65"/>
      <c r="CQ110" s="65"/>
      <c r="CR110" s="65"/>
      <c r="CS110" s="65"/>
      <c r="CT110" s="65"/>
      <c r="CU110" s="65"/>
      <c r="CV110" s="65"/>
      <c r="CW110" s="65"/>
      <c r="CX110" s="65"/>
      <c r="CY110" s="65"/>
      <c r="CZ110" s="65"/>
      <c r="DA110" s="65"/>
      <c r="DB110" s="65"/>
      <c r="DC110" s="65"/>
      <c r="DD110" s="65"/>
      <c r="DE110" s="65"/>
      <c r="DF110" s="65"/>
      <c r="DG110" s="65"/>
      <c r="DH110" s="65"/>
      <c r="DI110" s="65"/>
      <c r="DJ110" s="65"/>
      <c r="DK110" s="65"/>
      <c r="DL110" s="65"/>
      <c r="DM110" s="65"/>
      <c r="DN110" s="65"/>
      <c r="DO110" s="65"/>
      <c r="DP110" s="65"/>
      <c r="DQ110" s="65"/>
      <c r="DR110" s="65"/>
      <c r="DS110" s="65"/>
      <c r="DT110" s="65"/>
      <c r="DU110" s="65"/>
      <c r="DV110" s="65"/>
      <c r="DW110" s="65"/>
      <c r="DX110" s="65"/>
      <c r="DY110" s="65"/>
      <c r="DZ110" s="65"/>
      <c r="EA110" s="65"/>
      <c r="EB110" s="65"/>
      <c r="EC110" s="65"/>
      <c r="ED110" s="65"/>
      <c r="EE110" s="65"/>
      <c r="EF110" s="65"/>
      <c r="EG110" s="65"/>
      <c r="EH110" s="65"/>
      <c r="EI110" s="65"/>
      <c r="EJ110" s="65"/>
      <c r="EK110" s="65"/>
      <c r="EL110" s="65"/>
      <c r="EM110" s="65"/>
      <c r="EN110" s="65"/>
      <c r="EO110" s="65"/>
      <c r="EP110" s="65"/>
      <c r="EQ110" s="65"/>
      <c r="ER110" s="65"/>
      <c r="ES110" s="65"/>
      <c r="ET110" s="65"/>
      <c r="EU110" s="65"/>
      <c r="EV110" s="65"/>
      <c r="EW110" s="65"/>
      <c r="EX110" s="65"/>
      <c r="EY110" s="65"/>
      <c r="EZ110" s="65"/>
      <c r="FA110" s="65"/>
      <c r="FB110" s="65"/>
      <c r="FC110" s="65"/>
      <c r="FD110" s="65"/>
      <c r="FE110" s="65"/>
      <c r="FF110" s="65"/>
      <c r="FG110" s="65"/>
      <c r="FH110" s="65"/>
      <c r="FI110" s="65"/>
      <c r="FJ110" s="65"/>
      <c r="FK110" s="65"/>
      <c r="FL110" s="65"/>
      <c r="FM110" s="65"/>
      <c r="FN110" s="65"/>
      <c r="FO110" s="65"/>
      <c r="FP110" s="65"/>
      <c r="FQ110" s="65"/>
      <c r="FR110" s="65"/>
      <c r="FS110" s="65"/>
      <c r="FT110" s="65"/>
      <c r="FU110" s="65"/>
      <c r="FV110" s="65"/>
      <c r="FW110" s="65"/>
      <c r="FX110" s="65"/>
      <c r="FY110" s="65"/>
      <c r="FZ110" s="65"/>
      <c r="GA110" s="65"/>
      <c r="GB110" s="65"/>
      <c r="GC110" s="65"/>
      <c r="GD110" s="65"/>
      <c r="GE110" s="65"/>
      <c r="GF110" s="65"/>
      <c r="GG110" s="65"/>
      <c r="GH110" s="65"/>
      <c r="GI110" s="65"/>
      <c r="GJ110" s="65"/>
      <c r="GK110" s="65"/>
      <c r="GL110" s="65"/>
      <c r="GM110" s="65"/>
      <c r="GN110" s="65"/>
      <c r="GO110" s="65"/>
      <c r="GP110" s="65"/>
      <c r="GQ110" s="65"/>
      <c r="GR110" s="65"/>
      <c r="GS110" s="65"/>
      <c r="GT110" s="65"/>
      <c r="GU110" s="65"/>
      <c r="GV110" s="65"/>
      <c r="GW110" s="65"/>
      <c r="GX110" s="65"/>
      <c r="GY110" s="65"/>
      <c r="GZ110" s="65"/>
      <c r="HA110" s="65"/>
      <c r="HB110" s="65"/>
      <c r="HC110" s="65"/>
      <c r="HD110" s="65"/>
      <c r="HE110" s="65"/>
      <c r="HF110" s="65"/>
      <c r="HG110" s="65"/>
      <c r="HH110" s="65"/>
      <c r="HI110" s="65"/>
      <c r="HJ110" s="65"/>
      <c r="HK110" s="65"/>
      <c r="HL110" s="65"/>
      <c r="HM110" s="65"/>
      <c r="HN110" s="65"/>
      <c r="HO110" s="65"/>
      <c r="HP110" s="65"/>
      <c r="HQ110" s="65"/>
      <c r="HR110" s="65"/>
      <c r="HS110" s="65"/>
      <c r="HT110" s="65"/>
      <c r="HU110" s="65"/>
      <c r="HV110" s="65"/>
      <c r="HW110" s="65"/>
      <c r="HX110" s="65"/>
      <c r="HY110" s="65"/>
      <c r="HZ110" s="65"/>
      <c r="IA110" s="65"/>
      <c r="IB110" s="65"/>
      <c r="IC110" s="65"/>
      <c r="ID110" s="65"/>
      <c r="IE110" s="65"/>
      <c r="IF110" s="65"/>
      <c r="IG110" s="65"/>
      <c r="IH110" s="65"/>
      <c r="II110" s="65"/>
      <c r="IJ110" s="65"/>
      <c r="IK110" s="65"/>
      <c r="IL110" s="65"/>
      <c r="IM110" s="65"/>
      <c r="IN110" s="65"/>
      <c r="IO110" s="65"/>
      <c r="IP110" s="65"/>
      <c r="IQ110" s="65"/>
      <c r="IR110" s="65"/>
      <c r="IS110" s="65"/>
      <c r="IT110" s="65"/>
      <c r="IU110" s="65"/>
      <c r="IV110" s="65"/>
    </row>
    <row r="111" spans="1:256" s="20" customFormat="1" ht="25.5" customHeight="1" x14ac:dyDescent="0.35">
      <c r="A111" s="119" t="s">
        <v>144</v>
      </c>
      <c r="B111" s="120"/>
      <c r="C111" s="120"/>
      <c r="D111" s="120"/>
      <c r="E111" s="120"/>
      <c r="F111" s="120"/>
      <c r="G111" s="13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  <c r="IV111" s="19"/>
    </row>
    <row r="112" spans="1:256" s="66" customFormat="1" ht="23.45" customHeight="1" x14ac:dyDescent="0.35">
      <c r="A112" s="6"/>
      <c r="B112" s="6"/>
      <c r="C112" s="5" t="s">
        <v>221</v>
      </c>
      <c r="D112" s="5" t="s">
        <v>8</v>
      </c>
      <c r="E112" s="23">
        <v>100000</v>
      </c>
      <c r="F112" s="8" t="s">
        <v>6</v>
      </c>
      <c r="G112" s="6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/>
      <c r="CX112" s="65"/>
      <c r="CY112" s="65"/>
      <c r="CZ112" s="65"/>
      <c r="DA112" s="65"/>
      <c r="DB112" s="65"/>
      <c r="DC112" s="65"/>
      <c r="DD112" s="65"/>
      <c r="DE112" s="65"/>
      <c r="DF112" s="65"/>
      <c r="DG112" s="65"/>
      <c r="DH112" s="65"/>
      <c r="DI112" s="65"/>
      <c r="DJ112" s="65"/>
      <c r="DK112" s="65"/>
      <c r="DL112" s="65"/>
      <c r="DM112" s="65"/>
      <c r="DN112" s="65"/>
      <c r="DO112" s="65"/>
      <c r="DP112" s="65"/>
      <c r="DQ112" s="65"/>
      <c r="DR112" s="65"/>
      <c r="DS112" s="65"/>
      <c r="DT112" s="65"/>
      <c r="DU112" s="65"/>
      <c r="DV112" s="65"/>
      <c r="DW112" s="65"/>
      <c r="DX112" s="65"/>
      <c r="DY112" s="65"/>
      <c r="DZ112" s="65"/>
      <c r="EA112" s="65"/>
      <c r="EB112" s="65"/>
      <c r="EC112" s="65"/>
      <c r="ED112" s="65"/>
      <c r="EE112" s="65"/>
      <c r="EF112" s="65"/>
      <c r="EG112" s="65"/>
      <c r="EH112" s="65"/>
      <c r="EI112" s="65"/>
      <c r="EJ112" s="65"/>
      <c r="EK112" s="65"/>
      <c r="EL112" s="65"/>
      <c r="EM112" s="65"/>
      <c r="EN112" s="65"/>
      <c r="EO112" s="65"/>
      <c r="EP112" s="65"/>
      <c r="EQ112" s="65"/>
      <c r="ER112" s="65"/>
      <c r="ES112" s="65"/>
      <c r="ET112" s="65"/>
      <c r="EU112" s="65"/>
      <c r="EV112" s="65"/>
      <c r="EW112" s="65"/>
      <c r="EX112" s="65"/>
      <c r="EY112" s="65"/>
      <c r="EZ112" s="65"/>
      <c r="FA112" s="65"/>
      <c r="FB112" s="65"/>
      <c r="FC112" s="65"/>
      <c r="FD112" s="65"/>
      <c r="FE112" s="65"/>
      <c r="FF112" s="65"/>
      <c r="FG112" s="65"/>
      <c r="FH112" s="65"/>
      <c r="FI112" s="65"/>
      <c r="FJ112" s="65"/>
      <c r="FK112" s="65"/>
      <c r="FL112" s="65"/>
      <c r="FM112" s="65"/>
      <c r="FN112" s="65"/>
      <c r="FO112" s="65"/>
      <c r="FP112" s="65"/>
      <c r="FQ112" s="65"/>
      <c r="FR112" s="65"/>
      <c r="FS112" s="65"/>
      <c r="FT112" s="65"/>
      <c r="FU112" s="65"/>
      <c r="FV112" s="65"/>
      <c r="FW112" s="65"/>
      <c r="FX112" s="65"/>
      <c r="FY112" s="65"/>
      <c r="FZ112" s="65"/>
      <c r="GA112" s="65"/>
      <c r="GB112" s="65"/>
      <c r="GC112" s="65"/>
      <c r="GD112" s="65"/>
      <c r="GE112" s="65"/>
      <c r="GF112" s="65"/>
      <c r="GG112" s="65"/>
      <c r="GH112" s="65"/>
      <c r="GI112" s="65"/>
      <c r="GJ112" s="65"/>
      <c r="GK112" s="65"/>
      <c r="GL112" s="65"/>
      <c r="GM112" s="65"/>
      <c r="GN112" s="65"/>
      <c r="GO112" s="65"/>
      <c r="GP112" s="65"/>
      <c r="GQ112" s="65"/>
      <c r="GR112" s="65"/>
      <c r="GS112" s="65"/>
      <c r="GT112" s="65"/>
      <c r="GU112" s="65"/>
      <c r="GV112" s="65"/>
      <c r="GW112" s="65"/>
      <c r="GX112" s="65"/>
      <c r="GY112" s="65"/>
      <c r="GZ112" s="65"/>
      <c r="HA112" s="65"/>
      <c r="HB112" s="65"/>
      <c r="HC112" s="65"/>
      <c r="HD112" s="65"/>
      <c r="HE112" s="65"/>
      <c r="HF112" s="65"/>
      <c r="HG112" s="65"/>
      <c r="HH112" s="65"/>
      <c r="HI112" s="65"/>
      <c r="HJ112" s="65"/>
      <c r="HK112" s="65"/>
      <c r="HL112" s="65"/>
      <c r="HM112" s="65"/>
      <c r="HN112" s="65"/>
      <c r="HO112" s="65"/>
      <c r="HP112" s="65"/>
      <c r="HQ112" s="65"/>
      <c r="HR112" s="65"/>
      <c r="HS112" s="65"/>
      <c r="HT112" s="65"/>
      <c r="HU112" s="65"/>
      <c r="HV112" s="65"/>
      <c r="HW112" s="65"/>
      <c r="HX112" s="65"/>
      <c r="HY112" s="65"/>
      <c r="HZ112" s="65"/>
      <c r="IA112" s="65"/>
      <c r="IB112" s="65"/>
      <c r="IC112" s="65"/>
      <c r="ID112" s="65"/>
      <c r="IE112" s="65"/>
      <c r="IF112" s="65"/>
      <c r="IG112" s="65"/>
      <c r="IH112" s="65"/>
      <c r="II112" s="65"/>
      <c r="IJ112" s="65"/>
      <c r="IK112" s="65"/>
      <c r="IL112" s="65"/>
      <c r="IM112" s="65"/>
      <c r="IN112" s="65"/>
      <c r="IO112" s="65"/>
      <c r="IP112" s="65"/>
      <c r="IQ112" s="65"/>
      <c r="IR112" s="65"/>
      <c r="IS112" s="65"/>
      <c r="IT112" s="65"/>
      <c r="IU112" s="65"/>
      <c r="IV112" s="65"/>
    </row>
    <row r="113" spans="1:256" s="20" customFormat="1" ht="43.5" customHeight="1" x14ac:dyDescent="0.35">
      <c r="A113" s="119" t="s">
        <v>118</v>
      </c>
      <c r="B113" s="120"/>
      <c r="C113" s="120"/>
      <c r="D113" s="120"/>
      <c r="E113" s="120"/>
      <c r="F113" s="120"/>
      <c r="G113" s="13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19"/>
      <c r="HV113" s="19"/>
      <c r="HW113" s="19"/>
      <c r="HX113" s="19"/>
      <c r="HY113" s="19"/>
      <c r="HZ113" s="19"/>
      <c r="IA113" s="19"/>
      <c r="IB113" s="19"/>
      <c r="IC113" s="19"/>
      <c r="ID113" s="19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  <c r="IS113" s="19"/>
      <c r="IT113" s="19"/>
      <c r="IU113" s="19"/>
      <c r="IV113" s="19"/>
    </row>
    <row r="114" spans="1:256" s="66" customFormat="1" ht="23.45" customHeight="1" x14ac:dyDescent="0.35">
      <c r="A114" s="6"/>
      <c r="B114" s="6"/>
      <c r="C114" s="5" t="s">
        <v>220</v>
      </c>
      <c r="D114" s="5" t="s">
        <v>8</v>
      </c>
      <c r="E114" s="23">
        <v>22000000</v>
      </c>
      <c r="F114" s="8" t="s">
        <v>6</v>
      </c>
      <c r="G114" s="6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  <c r="DH114" s="65"/>
      <c r="DI114" s="65"/>
      <c r="DJ114" s="65"/>
      <c r="DK114" s="65"/>
      <c r="DL114" s="65"/>
      <c r="DM114" s="65"/>
      <c r="DN114" s="65"/>
      <c r="DO114" s="65"/>
      <c r="DP114" s="65"/>
      <c r="DQ114" s="65"/>
      <c r="DR114" s="65"/>
      <c r="DS114" s="65"/>
      <c r="DT114" s="65"/>
      <c r="DU114" s="65"/>
      <c r="DV114" s="65"/>
      <c r="DW114" s="65"/>
      <c r="DX114" s="65"/>
      <c r="DY114" s="65"/>
      <c r="DZ114" s="65"/>
      <c r="EA114" s="65"/>
      <c r="EB114" s="65"/>
      <c r="EC114" s="65"/>
      <c r="ED114" s="65"/>
      <c r="EE114" s="65"/>
      <c r="EF114" s="65"/>
      <c r="EG114" s="65"/>
      <c r="EH114" s="65"/>
      <c r="EI114" s="65"/>
      <c r="EJ114" s="65"/>
      <c r="EK114" s="65"/>
      <c r="EL114" s="65"/>
      <c r="EM114" s="65"/>
      <c r="EN114" s="65"/>
      <c r="EO114" s="65"/>
      <c r="EP114" s="65"/>
      <c r="EQ114" s="65"/>
      <c r="ER114" s="65"/>
      <c r="ES114" s="65"/>
      <c r="ET114" s="65"/>
      <c r="EU114" s="65"/>
      <c r="EV114" s="65"/>
      <c r="EW114" s="65"/>
      <c r="EX114" s="65"/>
      <c r="EY114" s="65"/>
      <c r="EZ114" s="65"/>
      <c r="FA114" s="65"/>
      <c r="FB114" s="65"/>
      <c r="FC114" s="65"/>
      <c r="FD114" s="65"/>
      <c r="FE114" s="65"/>
      <c r="FF114" s="65"/>
      <c r="FG114" s="65"/>
      <c r="FH114" s="65"/>
      <c r="FI114" s="65"/>
      <c r="FJ114" s="65"/>
      <c r="FK114" s="65"/>
      <c r="FL114" s="65"/>
      <c r="FM114" s="65"/>
      <c r="FN114" s="65"/>
      <c r="FO114" s="65"/>
      <c r="FP114" s="65"/>
      <c r="FQ114" s="65"/>
      <c r="FR114" s="65"/>
      <c r="FS114" s="65"/>
      <c r="FT114" s="65"/>
      <c r="FU114" s="65"/>
      <c r="FV114" s="65"/>
      <c r="FW114" s="65"/>
      <c r="FX114" s="65"/>
      <c r="FY114" s="65"/>
      <c r="FZ114" s="65"/>
      <c r="GA114" s="65"/>
      <c r="GB114" s="65"/>
      <c r="GC114" s="65"/>
      <c r="GD114" s="65"/>
      <c r="GE114" s="65"/>
      <c r="GF114" s="65"/>
      <c r="GG114" s="65"/>
      <c r="GH114" s="65"/>
      <c r="GI114" s="65"/>
      <c r="GJ114" s="65"/>
      <c r="GK114" s="65"/>
      <c r="GL114" s="65"/>
      <c r="GM114" s="65"/>
      <c r="GN114" s="65"/>
      <c r="GO114" s="65"/>
      <c r="GP114" s="65"/>
      <c r="GQ114" s="65"/>
      <c r="GR114" s="65"/>
      <c r="GS114" s="65"/>
      <c r="GT114" s="65"/>
      <c r="GU114" s="65"/>
      <c r="GV114" s="65"/>
      <c r="GW114" s="65"/>
      <c r="GX114" s="65"/>
      <c r="GY114" s="65"/>
      <c r="GZ114" s="65"/>
      <c r="HA114" s="65"/>
      <c r="HB114" s="65"/>
      <c r="HC114" s="65"/>
      <c r="HD114" s="65"/>
      <c r="HE114" s="65"/>
      <c r="HF114" s="65"/>
      <c r="HG114" s="65"/>
      <c r="HH114" s="65"/>
      <c r="HI114" s="65"/>
      <c r="HJ114" s="65"/>
      <c r="HK114" s="65"/>
      <c r="HL114" s="65"/>
      <c r="HM114" s="65"/>
      <c r="HN114" s="65"/>
      <c r="HO114" s="65"/>
      <c r="HP114" s="65"/>
      <c r="HQ114" s="65"/>
      <c r="HR114" s="65"/>
      <c r="HS114" s="65"/>
      <c r="HT114" s="65"/>
      <c r="HU114" s="65"/>
      <c r="HV114" s="65"/>
      <c r="HW114" s="65"/>
      <c r="HX114" s="65"/>
      <c r="HY114" s="65"/>
      <c r="HZ114" s="65"/>
      <c r="IA114" s="65"/>
      <c r="IB114" s="65"/>
      <c r="IC114" s="65"/>
      <c r="ID114" s="65"/>
      <c r="IE114" s="65"/>
      <c r="IF114" s="65"/>
      <c r="IG114" s="65"/>
      <c r="IH114" s="65"/>
      <c r="II114" s="65"/>
      <c r="IJ114" s="65"/>
      <c r="IK114" s="65"/>
      <c r="IL114" s="65"/>
      <c r="IM114" s="65"/>
      <c r="IN114" s="65"/>
      <c r="IO114" s="65"/>
      <c r="IP114" s="65"/>
      <c r="IQ114" s="65"/>
      <c r="IR114" s="65"/>
      <c r="IS114" s="65"/>
      <c r="IT114" s="65"/>
      <c r="IU114" s="65"/>
      <c r="IV114" s="65"/>
    </row>
    <row r="115" spans="1:256" s="20" customFormat="1" ht="49.5" customHeight="1" x14ac:dyDescent="0.35">
      <c r="A115" s="119" t="s">
        <v>119</v>
      </c>
      <c r="B115" s="120"/>
      <c r="C115" s="120"/>
      <c r="D115" s="120"/>
      <c r="E115" s="120"/>
      <c r="F115" s="120"/>
      <c r="G115" s="13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  <c r="IV115" s="19"/>
    </row>
    <row r="116" spans="1:256" s="66" customFormat="1" ht="23.45" customHeight="1" x14ac:dyDescent="0.35">
      <c r="A116" s="6"/>
      <c r="B116" s="6"/>
      <c r="C116" s="5" t="s">
        <v>219</v>
      </c>
      <c r="D116" s="5" t="s">
        <v>8</v>
      </c>
      <c r="E116" s="23">
        <v>250000</v>
      </c>
      <c r="F116" s="8" t="s">
        <v>6</v>
      </c>
      <c r="G116" s="6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  <c r="BZ116" s="65"/>
      <c r="CA116" s="65"/>
      <c r="CB116" s="65"/>
      <c r="CC116" s="65"/>
      <c r="CD116" s="65"/>
      <c r="CE116" s="65"/>
      <c r="CF116" s="65"/>
      <c r="CG116" s="65"/>
      <c r="CH116" s="65"/>
      <c r="CI116" s="65"/>
      <c r="CJ116" s="65"/>
      <c r="CK116" s="65"/>
      <c r="CL116" s="65"/>
      <c r="CM116" s="65"/>
      <c r="CN116" s="65"/>
      <c r="CO116" s="65"/>
      <c r="CP116" s="65"/>
      <c r="CQ116" s="65"/>
      <c r="CR116" s="65"/>
      <c r="CS116" s="65"/>
      <c r="CT116" s="65"/>
      <c r="CU116" s="65"/>
      <c r="CV116" s="65"/>
      <c r="CW116" s="65"/>
      <c r="CX116" s="65"/>
      <c r="CY116" s="65"/>
      <c r="CZ116" s="65"/>
      <c r="DA116" s="65"/>
      <c r="DB116" s="65"/>
      <c r="DC116" s="65"/>
      <c r="DD116" s="65"/>
      <c r="DE116" s="65"/>
      <c r="DF116" s="65"/>
      <c r="DG116" s="65"/>
      <c r="DH116" s="65"/>
      <c r="DI116" s="65"/>
      <c r="DJ116" s="65"/>
      <c r="DK116" s="65"/>
      <c r="DL116" s="65"/>
      <c r="DM116" s="65"/>
      <c r="DN116" s="65"/>
      <c r="DO116" s="65"/>
      <c r="DP116" s="65"/>
      <c r="DQ116" s="65"/>
      <c r="DR116" s="65"/>
      <c r="DS116" s="65"/>
      <c r="DT116" s="65"/>
      <c r="DU116" s="65"/>
      <c r="DV116" s="65"/>
      <c r="DW116" s="65"/>
      <c r="DX116" s="65"/>
      <c r="DY116" s="65"/>
      <c r="DZ116" s="65"/>
      <c r="EA116" s="65"/>
      <c r="EB116" s="65"/>
      <c r="EC116" s="65"/>
      <c r="ED116" s="65"/>
      <c r="EE116" s="65"/>
      <c r="EF116" s="65"/>
      <c r="EG116" s="65"/>
      <c r="EH116" s="65"/>
      <c r="EI116" s="65"/>
      <c r="EJ116" s="65"/>
      <c r="EK116" s="65"/>
      <c r="EL116" s="65"/>
      <c r="EM116" s="65"/>
      <c r="EN116" s="65"/>
      <c r="EO116" s="65"/>
      <c r="EP116" s="65"/>
      <c r="EQ116" s="65"/>
      <c r="ER116" s="65"/>
      <c r="ES116" s="65"/>
      <c r="ET116" s="65"/>
      <c r="EU116" s="65"/>
      <c r="EV116" s="65"/>
      <c r="EW116" s="65"/>
      <c r="EX116" s="65"/>
      <c r="EY116" s="65"/>
      <c r="EZ116" s="65"/>
      <c r="FA116" s="65"/>
      <c r="FB116" s="65"/>
      <c r="FC116" s="65"/>
      <c r="FD116" s="65"/>
      <c r="FE116" s="65"/>
      <c r="FF116" s="65"/>
      <c r="FG116" s="65"/>
      <c r="FH116" s="65"/>
      <c r="FI116" s="65"/>
      <c r="FJ116" s="65"/>
      <c r="FK116" s="65"/>
      <c r="FL116" s="65"/>
      <c r="FM116" s="65"/>
      <c r="FN116" s="65"/>
      <c r="FO116" s="65"/>
      <c r="FP116" s="65"/>
      <c r="FQ116" s="65"/>
      <c r="FR116" s="65"/>
      <c r="FS116" s="65"/>
      <c r="FT116" s="65"/>
      <c r="FU116" s="65"/>
      <c r="FV116" s="65"/>
      <c r="FW116" s="65"/>
      <c r="FX116" s="65"/>
      <c r="FY116" s="65"/>
      <c r="FZ116" s="65"/>
      <c r="GA116" s="65"/>
      <c r="GB116" s="65"/>
      <c r="GC116" s="65"/>
      <c r="GD116" s="65"/>
      <c r="GE116" s="65"/>
      <c r="GF116" s="65"/>
      <c r="GG116" s="65"/>
      <c r="GH116" s="65"/>
      <c r="GI116" s="65"/>
      <c r="GJ116" s="65"/>
      <c r="GK116" s="65"/>
      <c r="GL116" s="65"/>
      <c r="GM116" s="65"/>
      <c r="GN116" s="65"/>
      <c r="GO116" s="65"/>
      <c r="GP116" s="65"/>
      <c r="GQ116" s="65"/>
      <c r="GR116" s="65"/>
      <c r="GS116" s="65"/>
      <c r="GT116" s="65"/>
      <c r="GU116" s="65"/>
      <c r="GV116" s="65"/>
      <c r="GW116" s="65"/>
      <c r="GX116" s="65"/>
      <c r="GY116" s="65"/>
      <c r="GZ116" s="65"/>
      <c r="HA116" s="65"/>
      <c r="HB116" s="65"/>
      <c r="HC116" s="65"/>
      <c r="HD116" s="65"/>
      <c r="HE116" s="65"/>
      <c r="HF116" s="65"/>
      <c r="HG116" s="65"/>
      <c r="HH116" s="65"/>
      <c r="HI116" s="65"/>
      <c r="HJ116" s="65"/>
      <c r="HK116" s="65"/>
      <c r="HL116" s="65"/>
      <c r="HM116" s="65"/>
      <c r="HN116" s="65"/>
      <c r="HO116" s="65"/>
      <c r="HP116" s="65"/>
      <c r="HQ116" s="65"/>
      <c r="HR116" s="65"/>
      <c r="HS116" s="65"/>
      <c r="HT116" s="65"/>
      <c r="HU116" s="65"/>
      <c r="HV116" s="65"/>
      <c r="HW116" s="65"/>
      <c r="HX116" s="65"/>
      <c r="HY116" s="65"/>
      <c r="HZ116" s="65"/>
      <c r="IA116" s="65"/>
      <c r="IB116" s="65"/>
      <c r="IC116" s="65"/>
      <c r="ID116" s="65"/>
      <c r="IE116" s="65"/>
      <c r="IF116" s="65"/>
      <c r="IG116" s="65"/>
      <c r="IH116" s="65"/>
      <c r="II116" s="65"/>
      <c r="IJ116" s="65"/>
      <c r="IK116" s="65"/>
      <c r="IL116" s="65"/>
      <c r="IM116" s="65"/>
      <c r="IN116" s="65"/>
      <c r="IO116" s="65"/>
      <c r="IP116" s="65"/>
      <c r="IQ116" s="65"/>
      <c r="IR116" s="65"/>
      <c r="IS116" s="65"/>
      <c r="IT116" s="65"/>
      <c r="IU116" s="65"/>
      <c r="IV116" s="65"/>
    </row>
    <row r="117" spans="1:256" s="20" customFormat="1" ht="23.45" customHeight="1" x14ac:dyDescent="0.35">
      <c r="A117" s="119" t="s">
        <v>120</v>
      </c>
      <c r="B117" s="120"/>
      <c r="C117" s="120"/>
      <c r="D117" s="120"/>
      <c r="E117" s="120"/>
      <c r="F117" s="120"/>
      <c r="G117" s="13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  <c r="HY117" s="19"/>
      <c r="HZ117" s="19"/>
      <c r="IA117" s="19"/>
      <c r="IB117" s="19"/>
      <c r="IC117" s="19"/>
      <c r="ID117" s="19"/>
      <c r="IE117" s="19"/>
      <c r="IF117" s="19"/>
      <c r="IG117" s="19"/>
      <c r="IH117" s="19"/>
      <c r="II117" s="19"/>
      <c r="IJ117" s="19"/>
      <c r="IK117" s="19"/>
      <c r="IL117" s="19"/>
      <c r="IM117" s="19"/>
      <c r="IN117" s="19"/>
      <c r="IO117" s="19"/>
      <c r="IP117" s="19"/>
      <c r="IQ117" s="19"/>
      <c r="IR117" s="19"/>
      <c r="IS117" s="19"/>
      <c r="IT117" s="19"/>
      <c r="IU117" s="19"/>
      <c r="IV117" s="19"/>
    </row>
    <row r="118" spans="1:256" s="66" customFormat="1" ht="23.45" customHeight="1" x14ac:dyDescent="0.35">
      <c r="A118" s="6"/>
      <c r="B118" s="6"/>
      <c r="C118" s="5" t="s">
        <v>218</v>
      </c>
      <c r="D118" s="5" t="s">
        <v>8</v>
      </c>
      <c r="E118" s="23">
        <v>500000</v>
      </c>
      <c r="F118" s="8" t="s">
        <v>6</v>
      </c>
      <c r="G118" s="6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  <c r="CJ118" s="65"/>
      <c r="CK118" s="65"/>
      <c r="CL118" s="65"/>
      <c r="CM118" s="65"/>
      <c r="CN118" s="65"/>
      <c r="CO118" s="65"/>
      <c r="CP118" s="65"/>
      <c r="CQ118" s="65"/>
      <c r="CR118" s="65"/>
      <c r="CS118" s="65"/>
      <c r="CT118" s="65"/>
      <c r="CU118" s="65"/>
      <c r="CV118" s="65"/>
      <c r="CW118" s="65"/>
      <c r="CX118" s="65"/>
      <c r="CY118" s="65"/>
      <c r="CZ118" s="65"/>
      <c r="DA118" s="65"/>
      <c r="DB118" s="65"/>
      <c r="DC118" s="65"/>
      <c r="DD118" s="65"/>
      <c r="DE118" s="65"/>
      <c r="DF118" s="65"/>
      <c r="DG118" s="65"/>
      <c r="DH118" s="65"/>
      <c r="DI118" s="65"/>
      <c r="DJ118" s="65"/>
      <c r="DK118" s="65"/>
      <c r="DL118" s="65"/>
      <c r="DM118" s="65"/>
      <c r="DN118" s="65"/>
      <c r="DO118" s="65"/>
      <c r="DP118" s="65"/>
      <c r="DQ118" s="65"/>
      <c r="DR118" s="65"/>
      <c r="DS118" s="65"/>
      <c r="DT118" s="65"/>
      <c r="DU118" s="65"/>
      <c r="DV118" s="65"/>
      <c r="DW118" s="65"/>
      <c r="DX118" s="65"/>
      <c r="DY118" s="65"/>
      <c r="DZ118" s="65"/>
      <c r="EA118" s="65"/>
      <c r="EB118" s="65"/>
      <c r="EC118" s="65"/>
      <c r="ED118" s="65"/>
      <c r="EE118" s="65"/>
      <c r="EF118" s="65"/>
      <c r="EG118" s="65"/>
      <c r="EH118" s="65"/>
      <c r="EI118" s="65"/>
      <c r="EJ118" s="65"/>
      <c r="EK118" s="65"/>
      <c r="EL118" s="65"/>
      <c r="EM118" s="65"/>
      <c r="EN118" s="65"/>
      <c r="EO118" s="65"/>
      <c r="EP118" s="65"/>
      <c r="EQ118" s="65"/>
      <c r="ER118" s="65"/>
      <c r="ES118" s="65"/>
      <c r="ET118" s="65"/>
      <c r="EU118" s="65"/>
      <c r="EV118" s="65"/>
      <c r="EW118" s="65"/>
      <c r="EX118" s="65"/>
      <c r="EY118" s="65"/>
      <c r="EZ118" s="65"/>
      <c r="FA118" s="65"/>
      <c r="FB118" s="65"/>
      <c r="FC118" s="65"/>
      <c r="FD118" s="65"/>
      <c r="FE118" s="65"/>
      <c r="FF118" s="65"/>
      <c r="FG118" s="65"/>
      <c r="FH118" s="65"/>
      <c r="FI118" s="65"/>
      <c r="FJ118" s="65"/>
      <c r="FK118" s="65"/>
      <c r="FL118" s="65"/>
      <c r="FM118" s="65"/>
      <c r="FN118" s="65"/>
      <c r="FO118" s="65"/>
      <c r="FP118" s="65"/>
      <c r="FQ118" s="65"/>
      <c r="FR118" s="65"/>
      <c r="FS118" s="65"/>
      <c r="FT118" s="65"/>
      <c r="FU118" s="65"/>
      <c r="FV118" s="65"/>
      <c r="FW118" s="65"/>
      <c r="FX118" s="65"/>
      <c r="FY118" s="65"/>
      <c r="FZ118" s="65"/>
      <c r="GA118" s="65"/>
      <c r="GB118" s="65"/>
      <c r="GC118" s="65"/>
      <c r="GD118" s="65"/>
      <c r="GE118" s="65"/>
      <c r="GF118" s="65"/>
      <c r="GG118" s="65"/>
      <c r="GH118" s="65"/>
      <c r="GI118" s="65"/>
      <c r="GJ118" s="65"/>
      <c r="GK118" s="65"/>
      <c r="GL118" s="65"/>
      <c r="GM118" s="65"/>
      <c r="GN118" s="65"/>
      <c r="GO118" s="65"/>
      <c r="GP118" s="65"/>
      <c r="GQ118" s="65"/>
      <c r="GR118" s="65"/>
      <c r="GS118" s="65"/>
      <c r="GT118" s="65"/>
      <c r="GU118" s="65"/>
      <c r="GV118" s="65"/>
      <c r="GW118" s="65"/>
      <c r="GX118" s="65"/>
      <c r="GY118" s="65"/>
      <c r="GZ118" s="65"/>
      <c r="HA118" s="65"/>
      <c r="HB118" s="65"/>
      <c r="HC118" s="65"/>
      <c r="HD118" s="65"/>
      <c r="HE118" s="65"/>
      <c r="HF118" s="65"/>
      <c r="HG118" s="65"/>
      <c r="HH118" s="65"/>
      <c r="HI118" s="65"/>
      <c r="HJ118" s="65"/>
      <c r="HK118" s="65"/>
      <c r="HL118" s="65"/>
      <c r="HM118" s="65"/>
      <c r="HN118" s="65"/>
      <c r="HO118" s="65"/>
      <c r="HP118" s="65"/>
      <c r="HQ118" s="65"/>
      <c r="HR118" s="65"/>
      <c r="HS118" s="65"/>
      <c r="HT118" s="65"/>
      <c r="HU118" s="65"/>
      <c r="HV118" s="65"/>
      <c r="HW118" s="65"/>
      <c r="HX118" s="65"/>
      <c r="HY118" s="65"/>
      <c r="HZ118" s="65"/>
      <c r="IA118" s="65"/>
      <c r="IB118" s="65"/>
      <c r="IC118" s="65"/>
      <c r="ID118" s="65"/>
      <c r="IE118" s="65"/>
      <c r="IF118" s="65"/>
      <c r="IG118" s="65"/>
      <c r="IH118" s="65"/>
      <c r="II118" s="65"/>
      <c r="IJ118" s="65"/>
      <c r="IK118" s="65"/>
      <c r="IL118" s="65"/>
      <c r="IM118" s="65"/>
      <c r="IN118" s="65"/>
      <c r="IO118" s="65"/>
      <c r="IP118" s="65"/>
      <c r="IQ118" s="65"/>
      <c r="IR118" s="65"/>
      <c r="IS118" s="65"/>
      <c r="IT118" s="65"/>
      <c r="IU118" s="65"/>
      <c r="IV118" s="65"/>
    </row>
    <row r="119" spans="1:256" s="20" customFormat="1" ht="23.45" customHeight="1" x14ac:dyDescent="0.35">
      <c r="A119" s="119" t="s">
        <v>121</v>
      </c>
      <c r="B119" s="120"/>
      <c r="C119" s="120"/>
      <c r="D119" s="120"/>
      <c r="E119" s="120"/>
      <c r="F119" s="120"/>
      <c r="G119" s="13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  <c r="HY119" s="19"/>
      <c r="HZ119" s="19"/>
      <c r="IA119" s="19"/>
      <c r="IB119" s="19"/>
      <c r="IC119" s="19"/>
      <c r="ID119" s="19"/>
      <c r="IE119" s="19"/>
      <c r="IF119" s="19"/>
      <c r="IG119" s="19"/>
      <c r="IH119" s="19"/>
      <c r="II119" s="19"/>
      <c r="IJ119" s="19"/>
      <c r="IK119" s="19"/>
      <c r="IL119" s="19"/>
      <c r="IM119" s="19"/>
      <c r="IN119" s="19"/>
      <c r="IO119" s="19"/>
      <c r="IP119" s="19"/>
      <c r="IQ119" s="19"/>
      <c r="IR119" s="19"/>
      <c r="IS119" s="19"/>
      <c r="IT119" s="19"/>
      <c r="IU119" s="19"/>
      <c r="IV119" s="19"/>
    </row>
    <row r="120" spans="1:256" s="66" customFormat="1" ht="23.45" customHeight="1" x14ac:dyDescent="0.35">
      <c r="A120" s="88"/>
      <c r="B120" s="88"/>
      <c r="C120" s="61" t="s">
        <v>217</v>
      </c>
      <c r="D120" s="5" t="s">
        <v>8</v>
      </c>
      <c r="E120" s="23">
        <v>20000</v>
      </c>
      <c r="F120" s="8" t="s">
        <v>6</v>
      </c>
      <c r="G120" s="6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  <c r="IK120" s="65"/>
      <c r="IL120" s="65"/>
      <c r="IM120" s="65"/>
      <c r="IN120" s="65"/>
      <c r="IO120" s="65"/>
      <c r="IP120" s="65"/>
      <c r="IQ120" s="65"/>
      <c r="IR120" s="65"/>
      <c r="IS120" s="65"/>
      <c r="IT120" s="65"/>
      <c r="IU120" s="65"/>
      <c r="IV120" s="65"/>
    </row>
    <row r="121" spans="1:256" s="20" customFormat="1" ht="25.5" customHeight="1" x14ac:dyDescent="0.35">
      <c r="A121" s="149" t="s">
        <v>122</v>
      </c>
      <c r="B121" s="150"/>
      <c r="C121" s="150"/>
      <c r="D121" s="150"/>
      <c r="E121" s="150"/>
      <c r="F121" s="150"/>
      <c r="G121" s="13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  <c r="HJ121" s="19"/>
      <c r="HK121" s="19"/>
      <c r="HL121" s="19"/>
      <c r="HM121" s="19"/>
      <c r="HN121" s="19"/>
      <c r="HO121" s="19"/>
      <c r="HP121" s="19"/>
      <c r="HQ121" s="19"/>
      <c r="HR121" s="19"/>
      <c r="HS121" s="19"/>
      <c r="HT121" s="19"/>
      <c r="HU121" s="19"/>
      <c r="HV121" s="19"/>
      <c r="HW121" s="19"/>
      <c r="HX121" s="19"/>
      <c r="HY121" s="19"/>
      <c r="HZ121" s="19"/>
      <c r="IA121" s="19"/>
      <c r="IB121" s="19"/>
      <c r="IC121" s="19"/>
      <c r="ID121" s="19"/>
      <c r="IE121" s="19"/>
      <c r="IF121" s="19"/>
      <c r="IG121" s="19"/>
      <c r="IH121" s="19"/>
      <c r="II121" s="19"/>
      <c r="IJ121" s="19"/>
      <c r="IK121" s="19"/>
      <c r="IL121" s="19"/>
      <c r="IM121" s="19"/>
      <c r="IN121" s="19"/>
      <c r="IO121" s="19"/>
      <c r="IP121" s="19"/>
      <c r="IQ121" s="19"/>
      <c r="IR121" s="19"/>
      <c r="IS121" s="19"/>
      <c r="IT121" s="19"/>
      <c r="IU121" s="19"/>
      <c r="IV121" s="19"/>
    </row>
    <row r="122" spans="1:256" s="20" customFormat="1" ht="23.45" customHeight="1" x14ac:dyDescent="0.35">
      <c r="A122" s="6"/>
      <c r="B122" s="6"/>
      <c r="C122" s="5" t="s">
        <v>216</v>
      </c>
      <c r="D122" s="5" t="s">
        <v>8</v>
      </c>
      <c r="E122" s="23">
        <v>1500000</v>
      </c>
      <c r="F122" s="8" t="s">
        <v>6</v>
      </c>
      <c r="G122" s="13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  <c r="HL122" s="19"/>
      <c r="HM122" s="19"/>
      <c r="HN122" s="19"/>
      <c r="HO122" s="19"/>
      <c r="HP122" s="19"/>
      <c r="HQ122" s="19"/>
      <c r="HR122" s="19"/>
      <c r="HS122" s="19"/>
      <c r="HT122" s="19"/>
      <c r="HU122" s="19"/>
      <c r="HV122" s="19"/>
      <c r="HW122" s="19"/>
      <c r="HX122" s="19"/>
      <c r="HY122" s="19"/>
      <c r="HZ122" s="19"/>
      <c r="IA122" s="19"/>
      <c r="IB122" s="19"/>
      <c r="IC122" s="19"/>
      <c r="ID122" s="19"/>
      <c r="IE122" s="19"/>
      <c r="IF122" s="19"/>
      <c r="IG122" s="19"/>
      <c r="IH122" s="19"/>
      <c r="II122" s="19"/>
      <c r="IJ122" s="19"/>
      <c r="IK122" s="19"/>
      <c r="IL122" s="19"/>
      <c r="IM122" s="19"/>
      <c r="IN122" s="19"/>
      <c r="IO122" s="19"/>
      <c r="IP122" s="19"/>
      <c r="IQ122" s="19"/>
      <c r="IR122" s="19"/>
      <c r="IS122" s="19"/>
      <c r="IT122" s="19"/>
      <c r="IU122" s="19"/>
      <c r="IV122" s="19"/>
    </row>
    <row r="123" spans="1:256" s="66" customFormat="1" ht="46.5" customHeight="1" x14ac:dyDescent="0.35">
      <c r="A123" s="119" t="s">
        <v>145</v>
      </c>
      <c r="B123" s="120"/>
      <c r="C123" s="120"/>
      <c r="D123" s="120"/>
      <c r="E123" s="120"/>
      <c r="F123" s="120"/>
      <c r="G123" s="6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  <c r="BW123" s="65"/>
      <c r="BX123" s="65"/>
      <c r="BY123" s="65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  <c r="CJ123" s="65"/>
      <c r="CK123" s="65"/>
      <c r="CL123" s="65"/>
      <c r="CM123" s="65"/>
      <c r="CN123" s="65"/>
      <c r="CO123" s="65"/>
      <c r="CP123" s="65"/>
      <c r="CQ123" s="65"/>
      <c r="CR123" s="65"/>
      <c r="CS123" s="65"/>
      <c r="CT123" s="65"/>
      <c r="CU123" s="65"/>
      <c r="CV123" s="65"/>
      <c r="CW123" s="65"/>
      <c r="CX123" s="65"/>
      <c r="CY123" s="65"/>
      <c r="CZ123" s="65"/>
      <c r="DA123" s="65"/>
      <c r="DB123" s="65"/>
      <c r="DC123" s="65"/>
      <c r="DD123" s="65"/>
      <c r="DE123" s="65"/>
      <c r="DF123" s="65"/>
      <c r="DG123" s="65"/>
      <c r="DH123" s="65"/>
      <c r="DI123" s="65"/>
      <c r="DJ123" s="65"/>
      <c r="DK123" s="65"/>
      <c r="DL123" s="65"/>
      <c r="DM123" s="65"/>
      <c r="DN123" s="65"/>
      <c r="DO123" s="65"/>
      <c r="DP123" s="65"/>
      <c r="DQ123" s="65"/>
      <c r="DR123" s="65"/>
      <c r="DS123" s="65"/>
      <c r="DT123" s="65"/>
      <c r="DU123" s="65"/>
      <c r="DV123" s="65"/>
      <c r="DW123" s="65"/>
      <c r="DX123" s="65"/>
      <c r="DY123" s="65"/>
      <c r="DZ123" s="65"/>
      <c r="EA123" s="65"/>
      <c r="EB123" s="65"/>
      <c r="EC123" s="65"/>
      <c r="ED123" s="65"/>
      <c r="EE123" s="65"/>
      <c r="EF123" s="65"/>
      <c r="EG123" s="65"/>
      <c r="EH123" s="65"/>
      <c r="EI123" s="65"/>
      <c r="EJ123" s="65"/>
      <c r="EK123" s="65"/>
      <c r="EL123" s="65"/>
      <c r="EM123" s="65"/>
      <c r="EN123" s="65"/>
      <c r="EO123" s="65"/>
      <c r="EP123" s="65"/>
      <c r="EQ123" s="65"/>
      <c r="ER123" s="65"/>
      <c r="ES123" s="65"/>
      <c r="ET123" s="65"/>
      <c r="EU123" s="65"/>
      <c r="EV123" s="65"/>
      <c r="EW123" s="65"/>
      <c r="EX123" s="65"/>
      <c r="EY123" s="65"/>
      <c r="EZ123" s="65"/>
      <c r="FA123" s="65"/>
      <c r="FB123" s="65"/>
      <c r="FC123" s="65"/>
      <c r="FD123" s="65"/>
      <c r="FE123" s="65"/>
      <c r="FF123" s="65"/>
      <c r="FG123" s="65"/>
      <c r="FH123" s="65"/>
      <c r="FI123" s="65"/>
      <c r="FJ123" s="65"/>
      <c r="FK123" s="65"/>
      <c r="FL123" s="65"/>
      <c r="FM123" s="65"/>
      <c r="FN123" s="65"/>
      <c r="FO123" s="65"/>
      <c r="FP123" s="65"/>
      <c r="FQ123" s="65"/>
      <c r="FR123" s="65"/>
      <c r="FS123" s="65"/>
      <c r="FT123" s="65"/>
      <c r="FU123" s="65"/>
      <c r="FV123" s="65"/>
      <c r="FW123" s="65"/>
      <c r="FX123" s="65"/>
      <c r="FY123" s="65"/>
      <c r="FZ123" s="65"/>
      <c r="GA123" s="65"/>
      <c r="GB123" s="65"/>
      <c r="GC123" s="65"/>
      <c r="GD123" s="65"/>
      <c r="GE123" s="65"/>
      <c r="GF123" s="65"/>
      <c r="GG123" s="65"/>
      <c r="GH123" s="65"/>
      <c r="GI123" s="65"/>
      <c r="GJ123" s="65"/>
      <c r="GK123" s="65"/>
      <c r="GL123" s="65"/>
      <c r="GM123" s="65"/>
      <c r="GN123" s="65"/>
      <c r="GO123" s="65"/>
      <c r="GP123" s="65"/>
      <c r="GQ123" s="65"/>
      <c r="GR123" s="65"/>
      <c r="GS123" s="65"/>
      <c r="GT123" s="65"/>
      <c r="GU123" s="65"/>
      <c r="GV123" s="65"/>
      <c r="GW123" s="65"/>
      <c r="GX123" s="65"/>
      <c r="GY123" s="65"/>
      <c r="GZ123" s="65"/>
      <c r="HA123" s="65"/>
      <c r="HB123" s="65"/>
      <c r="HC123" s="65"/>
      <c r="HD123" s="65"/>
      <c r="HE123" s="65"/>
      <c r="HF123" s="65"/>
      <c r="HG123" s="65"/>
      <c r="HH123" s="65"/>
      <c r="HI123" s="65"/>
      <c r="HJ123" s="65"/>
      <c r="HK123" s="65"/>
      <c r="HL123" s="65"/>
      <c r="HM123" s="65"/>
      <c r="HN123" s="65"/>
      <c r="HO123" s="65"/>
      <c r="HP123" s="65"/>
      <c r="HQ123" s="65"/>
      <c r="HR123" s="65"/>
      <c r="HS123" s="65"/>
      <c r="HT123" s="65"/>
      <c r="HU123" s="65"/>
      <c r="HV123" s="65"/>
      <c r="HW123" s="65"/>
      <c r="HX123" s="65"/>
      <c r="HY123" s="65"/>
      <c r="HZ123" s="65"/>
      <c r="IA123" s="65"/>
      <c r="IB123" s="65"/>
      <c r="IC123" s="65"/>
      <c r="ID123" s="65"/>
      <c r="IE123" s="65"/>
      <c r="IF123" s="65"/>
      <c r="IG123" s="65"/>
      <c r="IH123" s="65"/>
      <c r="II123" s="65"/>
      <c r="IJ123" s="65"/>
      <c r="IK123" s="65"/>
      <c r="IL123" s="65"/>
      <c r="IM123" s="65"/>
      <c r="IN123" s="65"/>
      <c r="IO123" s="65"/>
      <c r="IP123" s="65"/>
      <c r="IQ123" s="65"/>
      <c r="IR123" s="65"/>
      <c r="IS123" s="65"/>
      <c r="IT123" s="65"/>
      <c r="IU123" s="65"/>
      <c r="IV123" s="65"/>
    </row>
    <row r="124" spans="1:256" s="20" customFormat="1" ht="23.45" customHeight="1" x14ac:dyDescent="0.35">
      <c r="A124" s="13"/>
      <c r="B124" s="13"/>
      <c r="C124" s="5" t="s">
        <v>123</v>
      </c>
      <c r="D124" s="5" t="s">
        <v>5</v>
      </c>
      <c r="E124" s="23">
        <f>SUM(E125+E127+E129+E131)</f>
        <v>32922790</v>
      </c>
      <c r="F124" s="8" t="s">
        <v>6</v>
      </c>
      <c r="G124" s="13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  <c r="HL124" s="19"/>
      <c r="HM124" s="19"/>
      <c r="HN124" s="19"/>
      <c r="HO124" s="19"/>
      <c r="HP124" s="19"/>
      <c r="HQ124" s="19"/>
      <c r="HR124" s="19"/>
      <c r="HS124" s="19"/>
      <c r="HT124" s="19"/>
      <c r="HU124" s="19"/>
      <c r="HV124" s="19"/>
      <c r="HW124" s="19"/>
      <c r="HX124" s="19"/>
      <c r="HY124" s="19"/>
      <c r="HZ124" s="19"/>
      <c r="IA124" s="19"/>
      <c r="IB124" s="19"/>
      <c r="IC124" s="19"/>
      <c r="ID124" s="19"/>
      <c r="IE124" s="19"/>
      <c r="IF124" s="19"/>
      <c r="IG124" s="19"/>
      <c r="IH124" s="19"/>
      <c r="II124" s="19"/>
      <c r="IJ124" s="19"/>
      <c r="IK124" s="19"/>
      <c r="IL124" s="19"/>
      <c r="IM124" s="19"/>
      <c r="IN124" s="19"/>
      <c r="IO124" s="19"/>
      <c r="IP124" s="19"/>
      <c r="IQ124" s="19"/>
      <c r="IR124" s="19"/>
      <c r="IS124" s="19"/>
      <c r="IT124" s="19"/>
      <c r="IU124" s="19"/>
      <c r="IV124" s="19"/>
    </row>
    <row r="125" spans="1:256" s="66" customFormat="1" ht="23.45" customHeight="1" x14ac:dyDescent="0.35">
      <c r="A125" s="6"/>
      <c r="B125" s="6"/>
      <c r="C125" s="5" t="s">
        <v>124</v>
      </c>
      <c r="D125" s="5" t="s">
        <v>8</v>
      </c>
      <c r="E125" s="23">
        <v>32792790</v>
      </c>
      <c r="F125" s="8" t="s">
        <v>6</v>
      </c>
      <c r="G125" s="6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65"/>
      <c r="CO125" s="65"/>
      <c r="CP125" s="65"/>
      <c r="CQ125" s="65"/>
      <c r="CR125" s="65"/>
      <c r="CS125" s="65"/>
      <c r="CT125" s="65"/>
      <c r="CU125" s="65"/>
      <c r="CV125" s="65"/>
      <c r="CW125" s="65"/>
      <c r="CX125" s="65"/>
      <c r="CY125" s="65"/>
      <c r="CZ125" s="65"/>
      <c r="DA125" s="65"/>
      <c r="DB125" s="65"/>
      <c r="DC125" s="65"/>
      <c r="DD125" s="65"/>
      <c r="DE125" s="65"/>
      <c r="DF125" s="65"/>
      <c r="DG125" s="65"/>
      <c r="DH125" s="65"/>
      <c r="DI125" s="65"/>
      <c r="DJ125" s="65"/>
      <c r="DK125" s="65"/>
      <c r="DL125" s="65"/>
      <c r="DM125" s="65"/>
      <c r="DN125" s="65"/>
      <c r="DO125" s="65"/>
      <c r="DP125" s="65"/>
      <c r="DQ125" s="65"/>
      <c r="DR125" s="65"/>
      <c r="DS125" s="65"/>
      <c r="DT125" s="65"/>
      <c r="DU125" s="65"/>
      <c r="DV125" s="65"/>
      <c r="DW125" s="65"/>
      <c r="DX125" s="65"/>
      <c r="DY125" s="65"/>
      <c r="DZ125" s="65"/>
      <c r="EA125" s="65"/>
      <c r="EB125" s="65"/>
      <c r="EC125" s="65"/>
      <c r="ED125" s="65"/>
      <c r="EE125" s="65"/>
      <c r="EF125" s="65"/>
      <c r="EG125" s="65"/>
      <c r="EH125" s="65"/>
      <c r="EI125" s="65"/>
      <c r="EJ125" s="65"/>
      <c r="EK125" s="65"/>
      <c r="EL125" s="65"/>
      <c r="EM125" s="65"/>
      <c r="EN125" s="65"/>
      <c r="EO125" s="65"/>
      <c r="EP125" s="65"/>
      <c r="EQ125" s="65"/>
      <c r="ER125" s="65"/>
      <c r="ES125" s="65"/>
      <c r="ET125" s="65"/>
      <c r="EU125" s="65"/>
      <c r="EV125" s="65"/>
      <c r="EW125" s="65"/>
      <c r="EX125" s="65"/>
      <c r="EY125" s="65"/>
      <c r="EZ125" s="65"/>
      <c r="FA125" s="65"/>
      <c r="FB125" s="65"/>
      <c r="FC125" s="65"/>
      <c r="FD125" s="65"/>
      <c r="FE125" s="65"/>
      <c r="FF125" s="65"/>
      <c r="FG125" s="65"/>
      <c r="FH125" s="65"/>
      <c r="FI125" s="65"/>
      <c r="FJ125" s="65"/>
      <c r="FK125" s="65"/>
      <c r="FL125" s="65"/>
      <c r="FM125" s="65"/>
      <c r="FN125" s="65"/>
      <c r="FO125" s="65"/>
      <c r="FP125" s="65"/>
      <c r="FQ125" s="65"/>
      <c r="FR125" s="65"/>
      <c r="FS125" s="65"/>
      <c r="FT125" s="65"/>
      <c r="FU125" s="65"/>
      <c r="FV125" s="65"/>
      <c r="FW125" s="65"/>
      <c r="FX125" s="65"/>
      <c r="FY125" s="65"/>
      <c r="FZ125" s="65"/>
      <c r="GA125" s="65"/>
      <c r="GB125" s="65"/>
      <c r="GC125" s="65"/>
      <c r="GD125" s="65"/>
      <c r="GE125" s="65"/>
      <c r="GF125" s="65"/>
      <c r="GG125" s="65"/>
      <c r="GH125" s="65"/>
      <c r="GI125" s="65"/>
      <c r="GJ125" s="65"/>
      <c r="GK125" s="65"/>
      <c r="GL125" s="65"/>
      <c r="GM125" s="65"/>
      <c r="GN125" s="65"/>
      <c r="GO125" s="65"/>
      <c r="GP125" s="65"/>
      <c r="GQ125" s="65"/>
      <c r="GR125" s="65"/>
      <c r="GS125" s="65"/>
      <c r="GT125" s="65"/>
      <c r="GU125" s="65"/>
      <c r="GV125" s="65"/>
      <c r="GW125" s="65"/>
      <c r="GX125" s="65"/>
      <c r="GY125" s="65"/>
      <c r="GZ125" s="65"/>
      <c r="HA125" s="65"/>
      <c r="HB125" s="65"/>
      <c r="HC125" s="65"/>
      <c r="HD125" s="65"/>
      <c r="HE125" s="65"/>
      <c r="HF125" s="65"/>
      <c r="HG125" s="65"/>
      <c r="HH125" s="65"/>
      <c r="HI125" s="65"/>
      <c r="HJ125" s="65"/>
      <c r="HK125" s="65"/>
      <c r="HL125" s="65"/>
      <c r="HM125" s="65"/>
      <c r="HN125" s="65"/>
      <c r="HO125" s="65"/>
      <c r="HP125" s="65"/>
      <c r="HQ125" s="65"/>
      <c r="HR125" s="65"/>
      <c r="HS125" s="65"/>
      <c r="HT125" s="65"/>
      <c r="HU125" s="65"/>
      <c r="HV125" s="65"/>
      <c r="HW125" s="65"/>
      <c r="HX125" s="65"/>
      <c r="HY125" s="65"/>
      <c r="HZ125" s="65"/>
      <c r="IA125" s="65"/>
      <c r="IB125" s="65"/>
      <c r="IC125" s="65"/>
      <c r="ID125" s="65"/>
      <c r="IE125" s="65"/>
      <c r="IF125" s="65"/>
      <c r="IG125" s="65"/>
      <c r="IH125" s="65"/>
      <c r="II125" s="65"/>
      <c r="IJ125" s="65"/>
      <c r="IK125" s="65"/>
      <c r="IL125" s="65"/>
      <c r="IM125" s="65"/>
      <c r="IN125" s="65"/>
      <c r="IO125" s="65"/>
      <c r="IP125" s="65"/>
      <c r="IQ125" s="65"/>
      <c r="IR125" s="65"/>
      <c r="IS125" s="65"/>
      <c r="IT125" s="65"/>
      <c r="IU125" s="65"/>
      <c r="IV125" s="65"/>
    </row>
    <row r="126" spans="1:256" s="20" customFormat="1" ht="24.75" customHeight="1" x14ac:dyDescent="0.35">
      <c r="A126" s="12" t="s">
        <v>125</v>
      </c>
      <c r="B126" s="13"/>
      <c r="C126" s="13"/>
      <c r="D126" s="13"/>
      <c r="E126" s="13"/>
      <c r="F126" s="13"/>
      <c r="G126" s="13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9"/>
      <c r="HI126" s="19"/>
      <c r="HJ126" s="19"/>
      <c r="HK126" s="19"/>
      <c r="HL126" s="19"/>
      <c r="HM126" s="19"/>
      <c r="HN126" s="19"/>
      <c r="HO126" s="19"/>
      <c r="HP126" s="19"/>
      <c r="HQ126" s="19"/>
      <c r="HR126" s="19"/>
      <c r="HS126" s="19"/>
      <c r="HT126" s="19"/>
      <c r="HU126" s="19"/>
      <c r="HV126" s="19"/>
      <c r="HW126" s="19"/>
      <c r="HX126" s="19"/>
      <c r="HY126" s="19"/>
      <c r="HZ126" s="19"/>
      <c r="IA126" s="19"/>
      <c r="IB126" s="19"/>
      <c r="IC126" s="19"/>
      <c r="ID126" s="19"/>
      <c r="IE126" s="19"/>
      <c r="IF126" s="19"/>
      <c r="IG126" s="19"/>
      <c r="IH126" s="19"/>
      <c r="II126" s="19"/>
      <c r="IJ126" s="19"/>
      <c r="IK126" s="19"/>
      <c r="IL126" s="19"/>
      <c r="IM126" s="19"/>
      <c r="IN126" s="19"/>
      <c r="IO126" s="19"/>
      <c r="IP126" s="19"/>
      <c r="IQ126" s="19"/>
      <c r="IR126" s="19"/>
      <c r="IS126" s="19"/>
      <c r="IT126" s="19"/>
      <c r="IU126" s="19"/>
      <c r="IV126" s="19"/>
    </row>
    <row r="127" spans="1:256" s="66" customFormat="1" ht="23.45" customHeight="1" x14ac:dyDescent="0.35">
      <c r="A127" s="6"/>
      <c r="B127" s="6"/>
      <c r="C127" s="5" t="s">
        <v>126</v>
      </c>
      <c r="D127" s="5" t="s">
        <v>8</v>
      </c>
      <c r="E127" s="23">
        <v>20000</v>
      </c>
      <c r="F127" s="8" t="s">
        <v>6</v>
      </c>
      <c r="G127" s="6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65"/>
      <c r="DB127" s="65"/>
      <c r="DC127" s="65"/>
      <c r="DD127" s="65"/>
      <c r="DE127" s="65"/>
      <c r="DF127" s="65"/>
      <c r="DG127" s="65"/>
      <c r="DH127" s="65"/>
      <c r="DI127" s="65"/>
      <c r="DJ127" s="65"/>
      <c r="DK127" s="65"/>
      <c r="DL127" s="65"/>
      <c r="DM127" s="65"/>
      <c r="DN127" s="65"/>
      <c r="DO127" s="65"/>
      <c r="DP127" s="65"/>
      <c r="DQ127" s="65"/>
      <c r="DR127" s="65"/>
      <c r="DS127" s="65"/>
      <c r="DT127" s="65"/>
      <c r="DU127" s="65"/>
      <c r="DV127" s="65"/>
      <c r="DW127" s="65"/>
      <c r="DX127" s="65"/>
      <c r="DY127" s="65"/>
      <c r="DZ127" s="65"/>
      <c r="EA127" s="65"/>
      <c r="EB127" s="65"/>
      <c r="EC127" s="65"/>
      <c r="ED127" s="65"/>
      <c r="EE127" s="65"/>
      <c r="EF127" s="65"/>
      <c r="EG127" s="65"/>
      <c r="EH127" s="65"/>
      <c r="EI127" s="65"/>
      <c r="EJ127" s="65"/>
      <c r="EK127" s="65"/>
      <c r="EL127" s="65"/>
      <c r="EM127" s="65"/>
      <c r="EN127" s="65"/>
      <c r="EO127" s="65"/>
      <c r="EP127" s="65"/>
      <c r="EQ127" s="65"/>
      <c r="ER127" s="65"/>
      <c r="ES127" s="65"/>
      <c r="ET127" s="65"/>
      <c r="EU127" s="65"/>
      <c r="EV127" s="65"/>
      <c r="EW127" s="65"/>
      <c r="EX127" s="65"/>
      <c r="EY127" s="65"/>
      <c r="EZ127" s="65"/>
      <c r="FA127" s="65"/>
      <c r="FB127" s="65"/>
      <c r="FC127" s="65"/>
      <c r="FD127" s="65"/>
      <c r="FE127" s="65"/>
      <c r="FF127" s="65"/>
      <c r="FG127" s="65"/>
      <c r="FH127" s="65"/>
      <c r="FI127" s="65"/>
      <c r="FJ127" s="65"/>
      <c r="FK127" s="65"/>
      <c r="FL127" s="65"/>
      <c r="FM127" s="65"/>
      <c r="FN127" s="65"/>
      <c r="FO127" s="65"/>
      <c r="FP127" s="65"/>
      <c r="FQ127" s="65"/>
      <c r="FR127" s="65"/>
      <c r="FS127" s="65"/>
      <c r="FT127" s="65"/>
      <c r="FU127" s="65"/>
      <c r="FV127" s="65"/>
      <c r="FW127" s="65"/>
      <c r="FX127" s="65"/>
      <c r="FY127" s="65"/>
      <c r="FZ127" s="65"/>
      <c r="GA127" s="65"/>
      <c r="GB127" s="65"/>
      <c r="GC127" s="65"/>
      <c r="GD127" s="65"/>
      <c r="GE127" s="65"/>
      <c r="GF127" s="65"/>
      <c r="GG127" s="65"/>
      <c r="GH127" s="65"/>
      <c r="GI127" s="65"/>
      <c r="GJ127" s="65"/>
      <c r="GK127" s="65"/>
      <c r="GL127" s="65"/>
      <c r="GM127" s="65"/>
      <c r="GN127" s="65"/>
      <c r="GO127" s="65"/>
      <c r="GP127" s="65"/>
      <c r="GQ127" s="65"/>
      <c r="GR127" s="65"/>
      <c r="GS127" s="65"/>
      <c r="GT127" s="65"/>
      <c r="GU127" s="65"/>
      <c r="GV127" s="65"/>
      <c r="GW127" s="65"/>
      <c r="GX127" s="65"/>
      <c r="GY127" s="65"/>
      <c r="GZ127" s="65"/>
      <c r="HA127" s="65"/>
      <c r="HB127" s="65"/>
      <c r="HC127" s="65"/>
      <c r="HD127" s="65"/>
      <c r="HE127" s="65"/>
      <c r="HF127" s="65"/>
      <c r="HG127" s="65"/>
      <c r="HH127" s="65"/>
      <c r="HI127" s="65"/>
      <c r="HJ127" s="65"/>
      <c r="HK127" s="65"/>
      <c r="HL127" s="65"/>
      <c r="HM127" s="65"/>
      <c r="HN127" s="65"/>
      <c r="HO127" s="65"/>
      <c r="HP127" s="65"/>
      <c r="HQ127" s="65"/>
      <c r="HR127" s="65"/>
      <c r="HS127" s="65"/>
      <c r="HT127" s="65"/>
      <c r="HU127" s="65"/>
      <c r="HV127" s="65"/>
      <c r="HW127" s="65"/>
      <c r="HX127" s="65"/>
      <c r="HY127" s="65"/>
      <c r="HZ127" s="65"/>
      <c r="IA127" s="65"/>
      <c r="IB127" s="65"/>
      <c r="IC127" s="65"/>
      <c r="ID127" s="65"/>
      <c r="IE127" s="65"/>
      <c r="IF127" s="65"/>
      <c r="IG127" s="65"/>
      <c r="IH127" s="65"/>
      <c r="II127" s="65"/>
      <c r="IJ127" s="65"/>
      <c r="IK127" s="65"/>
      <c r="IL127" s="65"/>
      <c r="IM127" s="65"/>
      <c r="IN127" s="65"/>
      <c r="IO127" s="65"/>
      <c r="IP127" s="65"/>
      <c r="IQ127" s="65"/>
      <c r="IR127" s="65"/>
      <c r="IS127" s="65"/>
      <c r="IT127" s="65"/>
      <c r="IU127" s="65"/>
      <c r="IV127" s="65"/>
    </row>
    <row r="128" spans="1:256" s="20" customFormat="1" ht="51" customHeight="1" x14ac:dyDescent="0.35">
      <c r="A128" s="119" t="s">
        <v>146</v>
      </c>
      <c r="B128" s="120"/>
      <c r="C128" s="120"/>
      <c r="D128" s="120"/>
      <c r="E128" s="120"/>
      <c r="F128" s="120"/>
      <c r="G128" s="13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  <c r="HL128" s="19"/>
      <c r="HM128" s="19"/>
      <c r="HN128" s="19"/>
      <c r="HO128" s="19"/>
      <c r="HP128" s="19"/>
      <c r="HQ128" s="19"/>
      <c r="HR128" s="19"/>
      <c r="HS128" s="19"/>
      <c r="HT128" s="19"/>
      <c r="HU128" s="19"/>
      <c r="HV128" s="19"/>
      <c r="HW128" s="19"/>
      <c r="HX128" s="19"/>
      <c r="HY128" s="19"/>
      <c r="HZ128" s="19"/>
      <c r="IA128" s="19"/>
      <c r="IB128" s="19"/>
      <c r="IC128" s="19"/>
      <c r="ID128" s="19"/>
      <c r="IE128" s="19"/>
      <c r="IF128" s="19"/>
      <c r="IG128" s="19"/>
      <c r="IH128" s="19"/>
      <c r="II128" s="19"/>
      <c r="IJ128" s="19"/>
      <c r="IK128" s="19"/>
      <c r="IL128" s="19"/>
      <c r="IM128" s="19"/>
      <c r="IN128" s="19"/>
      <c r="IO128" s="19"/>
      <c r="IP128" s="19"/>
      <c r="IQ128" s="19"/>
      <c r="IR128" s="19"/>
      <c r="IS128" s="19"/>
      <c r="IT128" s="19"/>
      <c r="IU128" s="19"/>
      <c r="IV128" s="19"/>
    </row>
    <row r="129" spans="1:256" s="66" customFormat="1" ht="23.45" customHeight="1" x14ac:dyDescent="0.35">
      <c r="A129" s="6"/>
      <c r="B129" s="6"/>
      <c r="C129" s="5" t="s">
        <v>127</v>
      </c>
      <c r="D129" s="5" t="s">
        <v>8</v>
      </c>
      <c r="E129" s="23">
        <v>60000</v>
      </c>
      <c r="F129" s="8" t="s">
        <v>6</v>
      </c>
      <c r="G129" s="6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  <c r="DT129" s="65"/>
      <c r="DU129" s="65"/>
      <c r="DV129" s="65"/>
      <c r="DW129" s="65"/>
      <c r="DX129" s="65"/>
      <c r="DY129" s="65"/>
      <c r="DZ129" s="65"/>
      <c r="EA129" s="65"/>
      <c r="EB129" s="65"/>
      <c r="EC129" s="65"/>
      <c r="ED129" s="65"/>
      <c r="EE129" s="65"/>
      <c r="EF129" s="65"/>
      <c r="EG129" s="65"/>
      <c r="EH129" s="65"/>
      <c r="EI129" s="65"/>
      <c r="EJ129" s="65"/>
      <c r="EK129" s="65"/>
      <c r="EL129" s="65"/>
      <c r="EM129" s="65"/>
      <c r="EN129" s="65"/>
      <c r="EO129" s="65"/>
      <c r="EP129" s="65"/>
      <c r="EQ129" s="65"/>
      <c r="ER129" s="65"/>
      <c r="ES129" s="65"/>
      <c r="ET129" s="65"/>
      <c r="EU129" s="65"/>
      <c r="EV129" s="65"/>
      <c r="EW129" s="65"/>
      <c r="EX129" s="65"/>
      <c r="EY129" s="65"/>
      <c r="EZ129" s="65"/>
      <c r="FA129" s="65"/>
      <c r="FB129" s="65"/>
      <c r="FC129" s="65"/>
      <c r="FD129" s="65"/>
      <c r="FE129" s="65"/>
      <c r="FF129" s="65"/>
      <c r="FG129" s="65"/>
      <c r="FH129" s="65"/>
      <c r="FI129" s="65"/>
      <c r="FJ129" s="65"/>
      <c r="FK129" s="65"/>
      <c r="FL129" s="65"/>
      <c r="FM129" s="65"/>
      <c r="FN129" s="65"/>
      <c r="FO129" s="65"/>
      <c r="FP129" s="65"/>
      <c r="FQ129" s="65"/>
      <c r="FR129" s="65"/>
      <c r="FS129" s="65"/>
      <c r="FT129" s="65"/>
      <c r="FU129" s="65"/>
      <c r="FV129" s="65"/>
      <c r="FW129" s="65"/>
      <c r="FX129" s="65"/>
      <c r="FY129" s="65"/>
      <c r="FZ129" s="65"/>
      <c r="GA129" s="65"/>
      <c r="GB129" s="65"/>
      <c r="GC129" s="65"/>
      <c r="GD129" s="65"/>
      <c r="GE129" s="65"/>
      <c r="GF129" s="65"/>
      <c r="GG129" s="65"/>
      <c r="GH129" s="65"/>
      <c r="GI129" s="65"/>
      <c r="GJ129" s="65"/>
      <c r="GK129" s="65"/>
      <c r="GL129" s="65"/>
      <c r="GM129" s="65"/>
      <c r="GN129" s="65"/>
      <c r="GO129" s="65"/>
      <c r="GP129" s="65"/>
      <c r="GQ129" s="65"/>
      <c r="GR129" s="65"/>
      <c r="GS129" s="65"/>
      <c r="GT129" s="65"/>
      <c r="GU129" s="65"/>
      <c r="GV129" s="65"/>
      <c r="GW129" s="65"/>
      <c r="GX129" s="65"/>
      <c r="GY129" s="65"/>
      <c r="GZ129" s="65"/>
      <c r="HA129" s="65"/>
      <c r="HB129" s="65"/>
      <c r="HC129" s="65"/>
      <c r="HD129" s="65"/>
      <c r="HE129" s="65"/>
      <c r="HF129" s="65"/>
      <c r="HG129" s="65"/>
      <c r="HH129" s="65"/>
      <c r="HI129" s="65"/>
      <c r="HJ129" s="65"/>
      <c r="HK129" s="65"/>
      <c r="HL129" s="65"/>
      <c r="HM129" s="65"/>
      <c r="HN129" s="65"/>
      <c r="HO129" s="65"/>
      <c r="HP129" s="65"/>
      <c r="HQ129" s="65"/>
      <c r="HR129" s="65"/>
      <c r="HS129" s="65"/>
      <c r="HT129" s="65"/>
      <c r="HU129" s="65"/>
      <c r="HV129" s="65"/>
      <c r="HW129" s="65"/>
      <c r="HX129" s="65"/>
      <c r="HY129" s="65"/>
      <c r="HZ129" s="65"/>
      <c r="IA129" s="65"/>
      <c r="IB129" s="65"/>
      <c r="IC129" s="65"/>
      <c r="ID129" s="65"/>
      <c r="IE129" s="65"/>
      <c r="IF129" s="65"/>
      <c r="IG129" s="65"/>
      <c r="IH129" s="65"/>
      <c r="II129" s="65"/>
      <c r="IJ129" s="65"/>
      <c r="IK129" s="65"/>
      <c r="IL129" s="65"/>
      <c r="IM129" s="65"/>
      <c r="IN129" s="65"/>
      <c r="IO129" s="65"/>
      <c r="IP129" s="65"/>
      <c r="IQ129" s="65"/>
      <c r="IR129" s="65"/>
      <c r="IS129" s="65"/>
      <c r="IT129" s="65"/>
      <c r="IU129" s="65"/>
      <c r="IV129" s="65"/>
    </row>
    <row r="130" spans="1:256" s="66" customFormat="1" ht="48" customHeight="1" x14ac:dyDescent="0.35">
      <c r="A130" s="149" t="s">
        <v>147</v>
      </c>
      <c r="B130" s="150"/>
      <c r="C130" s="150"/>
      <c r="D130" s="150"/>
      <c r="E130" s="150"/>
      <c r="F130" s="150"/>
      <c r="G130" s="6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  <c r="CZ130" s="65"/>
      <c r="DA130" s="65"/>
      <c r="DB130" s="65"/>
      <c r="DC130" s="65"/>
      <c r="DD130" s="65"/>
      <c r="DE130" s="65"/>
      <c r="DF130" s="65"/>
      <c r="DG130" s="65"/>
      <c r="DH130" s="65"/>
      <c r="DI130" s="65"/>
      <c r="DJ130" s="65"/>
      <c r="DK130" s="65"/>
      <c r="DL130" s="65"/>
      <c r="DM130" s="65"/>
      <c r="DN130" s="65"/>
      <c r="DO130" s="65"/>
      <c r="DP130" s="65"/>
      <c r="DQ130" s="65"/>
      <c r="DR130" s="65"/>
      <c r="DS130" s="65"/>
      <c r="DT130" s="65"/>
      <c r="DU130" s="65"/>
      <c r="DV130" s="65"/>
      <c r="DW130" s="65"/>
      <c r="DX130" s="65"/>
      <c r="DY130" s="65"/>
      <c r="DZ130" s="65"/>
      <c r="EA130" s="65"/>
      <c r="EB130" s="65"/>
      <c r="EC130" s="65"/>
      <c r="ED130" s="65"/>
      <c r="EE130" s="65"/>
      <c r="EF130" s="65"/>
      <c r="EG130" s="65"/>
      <c r="EH130" s="65"/>
      <c r="EI130" s="65"/>
      <c r="EJ130" s="65"/>
      <c r="EK130" s="65"/>
      <c r="EL130" s="65"/>
      <c r="EM130" s="65"/>
      <c r="EN130" s="65"/>
      <c r="EO130" s="65"/>
      <c r="EP130" s="65"/>
      <c r="EQ130" s="65"/>
      <c r="ER130" s="65"/>
      <c r="ES130" s="65"/>
      <c r="ET130" s="65"/>
      <c r="EU130" s="65"/>
      <c r="EV130" s="65"/>
      <c r="EW130" s="65"/>
      <c r="EX130" s="65"/>
      <c r="EY130" s="65"/>
      <c r="EZ130" s="65"/>
      <c r="FA130" s="65"/>
      <c r="FB130" s="65"/>
      <c r="FC130" s="65"/>
      <c r="FD130" s="65"/>
      <c r="FE130" s="65"/>
      <c r="FF130" s="65"/>
      <c r="FG130" s="65"/>
      <c r="FH130" s="65"/>
      <c r="FI130" s="65"/>
      <c r="FJ130" s="65"/>
      <c r="FK130" s="65"/>
      <c r="FL130" s="65"/>
      <c r="FM130" s="65"/>
      <c r="FN130" s="65"/>
      <c r="FO130" s="65"/>
      <c r="FP130" s="65"/>
      <c r="FQ130" s="65"/>
      <c r="FR130" s="65"/>
      <c r="FS130" s="65"/>
      <c r="FT130" s="65"/>
      <c r="FU130" s="65"/>
      <c r="FV130" s="65"/>
      <c r="FW130" s="65"/>
      <c r="FX130" s="65"/>
      <c r="FY130" s="65"/>
      <c r="FZ130" s="65"/>
      <c r="GA130" s="65"/>
      <c r="GB130" s="65"/>
      <c r="GC130" s="65"/>
      <c r="GD130" s="65"/>
      <c r="GE130" s="65"/>
      <c r="GF130" s="65"/>
      <c r="GG130" s="65"/>
      <c r="GH130" s="65"/>
      <c r="GI130" s="65"/>
      <c r="GJ130" s="65"/>
      <c r="GK130" s="65"/>
      <c r="GL130" s="65"/>
      <c r="GM130" s="65"/>
      <c r="GN130" s="65"/>
      <c r="GO130" s="65"/>
      <c r="GP130" s="65"/>
      <c r="GQ130" s="65"/>
      <c r="GR130" s="65"/>
      <c r="GS130" s="65"/>
      <c r="GT130" s="65"/>
      <c r="GU130" s="65"/>
      <c r="GV130" s="65"/>
      <c r="GW130" s="65"/>
      <c r="GX130" s="65"/>
      <c r="GY130" s="65"/>
      <c r="GZ130" s="65"/>
      <c r="HA130" s="65"/>
      <c r="HB130" s="65"/>
      <c r="HC130" s="65"/>
      <c r="HD130" s="65"/>
      <c r="HE130" s="65"/>
      <c r="HF130" s="65"/>
      <c r="HG130" s="65"/>
      <c r="HH130" s="65"/>
      <c r="HI130" s="65"/>
      <c r="HJ130" s="65"/>
      <c r="HK130" s="65"/>
      <c r="HL130" s="65"/>
      <c r="HM130" s="65"/>
      <c r="HN130" s="65"/>
      <c r="HO130" s="65"/>
      <c r="HP130" s="65"/>
      <c r="HQ130" s="65"/>
      <c r="HR130" s="65"/>
      <c r="HS130" s="65"/>
      <c r="HT130" s="65"/>
      <c r="HU130" s="65"/>
      <c r="HV130" s="65"/>
      <c r="HW130" s="65"/>
      <c r="HX130" s="65"/>
      <c r="HY130" s="65"/>
      <c r="HZ130" s="65"/>
      <c r="IA130" s="65"/>
      <c r="IB130" s="65"/>
      <c r="IC130" s="65"/>
      <c r="ID130" s="65"/>
      <c r="IE130" s="65"/>
      <c r="IF130" s="65"/>
      <c r="IG130" s="65"/>
      <c r="IH130" s="65"/>
      <c r="II130" s="65"/>
      <c r="IJ130" s="65"/>
      <c r="IK130" s="65"/>
      <c r="IL130" s="65"/>
      <c r="IM130" s="65"/>
      <c r="IN130" s="65"/>
      <c r="IO130" s="65"/>
      <c r="IP130" s="65"/>
      <c r="IQ130" s="65"/>
      <c r="IR130" s="65"/>
      <c r="IS130" s="65"/>
      <c r="IT130" s="65"/>
      <c r="IU130" s="65"/>
      <c r="IV130" s="65"/>
    </row>
    <row r="131" spans="1:256" ht="24" customHeight="1" x14ac:dyDescent="0.35">
      <c r="A131" s="6"/>
      <c r="B131" s="6"/>
      <c r="C131" s="5" t="s">
        <v>128</v>
      </c>
      <c r="D131" s="5" t="s">
        <v>8</v>
      </c>
      <c r="E131" s="23">
        <v>50000</v>
      </c>
      <c r="F131" s="8" t="s">
        <v>6</v>
      </c>
      <c r="G131" s="4"/>
    </row>
    <row r="132" spans="1:256" s="20" customFormat="1" ht="77.25" customHeight="1" x14ac:dyDescent="0.35">
      <c r="A132" s="154" t="s">
        <v>148</v>
      </c>
      <c r="B132" s="154"/>
      <c r="C132" s="154"/>
      <c r="D132" s="154"/>
      <c r="E132" s="154"/>
      <c r="F132" s="154"/>
      <c r="G132" s="13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  <c r="HL132" s="19"/>
      <c r="HM132" s="19"/>
      <c r="HN132" s="19"/>
      <c r="HO132" s="19"/>
      <c r="HP132" s="19"/>
      <c r="HQ132" s="19"/>
      <c r="HR132" s="19"/>
      <c r="HS132" s="19"/>
      <c r="HT132" s="19"/>
      <c r="HU132" s="19"/>
      <c r="HV132" s="19"/>
      <c r="HW132" s="19"/>
      <c r="HX132" s="19"/>
      <c r="HY132" s="19"/>
      <c r="HZ132" s="19"/>
      <c r="IA132" s="19"/>
      <c r="IB132" s="19"/>
      <c r="IC132" s="19"/>
      <c r="ID132" s="19"/>
      <c r="IE132" s="19"/>
      <c r="IF132" s="19"/>
      <c r="IG132" s="19"/>
      <c r="IH132" s="19"/>
      <c r="II132" s="19"/>
      <c r="IJ132" s="19"/>
      <c r="IK132" s="19"/>
      <c r="IL132" s="19"/>
      <c r="IM132" s="19"/>
      <c r="IN132" s="19"/>
      <c r="IO132" s="19"/>
      <c r="IP132" s="19"/>
      <c r="IQ132" s="19"/>
      <c r="IR132" s="19"/>
      <c r="IS132" s="19"/>
      <c r="IT132" s="19"/>
      <c r="IU132" s="19"/>
      <c r="IV132" s="19"/>
    </row>
    <row r="133" spans="1:256" s="20" customFormat="1" ht="23.45" customHeight="1" x14ac:dyDescent="0.35">
      <c r="A133" s="54" t="s">
        <v>50</v>
      </c>
      <c r="B133" s="53"/>
      <c r="C133" s="53"/>
      <c r="D133" s="54" t="s">
        <v>5</v>
      </c>
      <c r="E133" s="59">
        <f>SUM(E134+E153)</f>
        <v>21617500</v>
      </c>
      <c r="F133" s="55" t="s">
        <v>6</v>
      </c>
      <c r="G133" s="13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  <c r="HL133" s="19"/>
      <c r="HM133" s="19"/>
      <c r="HN133" s="19"/>
      <c r="HO133" s="19"/>
      <c r="HP133" s="19"/>
      <c r="HQ133" s="19"/>
      <c r="HR133" s="19"/>
      <c r="HS133" s="19"/>
      <c r="HT133" s="19"/>
      <c r="HU133" s="19"/>
      <c r="HV133" s="19"/>
      <c r="HW133" s="19"/>
      <c r="HX133" s="19"/>
      <c r="HY133" s="19"/>
      <c r="HZ133" s="19"/>
      <c r="IA133" s="19"/>
      <c r="IB133" s="19"/>
      <c r="IC133" s="19"/>
      <c r="ID133" s="19"/>
      <c r="IE133" s="19"/>
      <c r="IF133" s="19"/>
      <c r="IG133" s="19"/>
      <c r="IH133" s="19"/>
      <c r="II133" s="19"/>
      <c r="IJ133" s="19"/>
      <c r="IK133" s="19"/>
      <c r="IL133" s="19"/>
      <c r="IM133" s="19"/>
      <c r="IN133" s="19"/>
      <c r="IO133" s="19"/>
      <c r="IP133" s="19"/>
      <c r="IQ133" s="19"/>
      <c r="IR133" s="19"/>
      <c r="IS133" s="19"/>
      <c r="IT133" s="19"/>
      <c r="IU133" s="19"/>
      <c r="IV133" s="19"/>
    </row>
    <row r="134" spans="1:256" s="66" customFormat="1" ht="23.45" customHeight="1" x14ac:dyDescent="0.35">
      <c r="A134" s="13"/>
      <c r="B134" s="13"/>
      <c r="C134" s="5" t="s">
        <v>129</v>
      </c>
      <c r="D134" s="5" t="s">
        <v>5</v>
      </c>
      <c r="E134" s="60">
        <f>SUM(E135+E140)</f>
        <v>2517500</v>
      </c>
      <c r="F134" s="8" t="s">
        <v>6</v>
      </c>
      <c r="G134" s="6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  <c r="BG134" s="65"/>
      <c r="BH134" s="65"/>
      <c r="BI134" s="65"/>
      <c r="BJ134" s="65"/>
      <c r="BK134" s="65"/>
      <c r="BL134" s="65"/>
      <c r="BM134" s="65"/>
      <c r="BN134" s="65"/>
      <c r="BO134" s="65"/>
      <c r="BP134" s="65"/>
      <c r="BQ134" s="65"/>
      <c r="BR134" s="65"/>
      <c r="BS134" s="65"/>
      <c r="BT134" s="65"/>
      <c r="BU134" s="65"/>
      <c r="BV134" s="65"/>
      <c r="BW134" s="65"/>
      <c r="BX134" s="65"/>
      <c r="BY134" s="65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  <c r="CJ134" s="65"/>
      <c r="CK134" s="65"/>
      <c r="CL134" s="65"/>
      <c r="CM134" s="65"/>
      <c r="CN134" s="65"/>
      <c r="CO134" s="65"/>
      <c r="CP134" s="65"/>
      <c r="CQ134" s="65"/>
      <c r="CR134" s="65"/>
      <c r="CS134" s="65"/>
      <c r="CT134" s="65"/>
      <c r="CU134" s="65"/>
      <c r="CV134" s="65"/>
      <c r="CW134" s="65"/>
      <c r="CX134" s="65"/>
      <c r="CY134" s="65"/>
      <c r="CZ134" s="65"/>
      <c r="DA134" s="65"/>
      <c r="DB134" s="65"/>
      <c r="DC134" s="65"/>
      <c r="DD134" s="65"/>
      <c r="DE134" s="65"/>
      <c r="DF134" s="65"/>
      <c r="DG134" s="65"/>
      <c r="DH134" s="65"/>
      <c r="DI134" s="65"/>
      <c r="DJ134" s="65"/>
      <c r="DK134" s="65"/>
      <c r="DL134" s="65"/>
      <c r="DM134" s="65"/>
      <c r="DN134" s="65"/>
      <c r="DO134" s="65"/>
      <c r="DP134" s="65"/>
      <c r="DQ134" s="65"/>
      <c r="DR134" s="65"/>
      <c r="DS134" s="65"/>
      <c r="DT134" s="65"/>
      <c r="DU134" s="65"/>
      <c r="DV134" s="65"/>
      <c r="DW134" s="65"/>
      <c r="DX134" s="65"/>
      <c r="DY134" s="65"/>
      <c r="DZ134" s="65"/>
      <c r="EA134" s="65"/>
      <c r="EB134" s="65"/>
      <c r="EC134" s="65"/>
      <c r="ED134" s="65"/>
      <c r="EE134" s="65"/>
      <c r="EF134" s="65"/>
      <c r="EG134" s="65"/>
      <c r="EH134" s="65"/>
      <c r="EI134" s="65"/>
      <c r="EJ134" s="65"/>
      <c r="EK134" s="65"/>
      <c r="EL134" s="65"/>
      <c r="EM134" s="65"/>
      <c r="EN134" s="65"/>
      <c r="EO134" s="65"/>
      <c r="EP134" s="65"/>
      <c r="EQ134" s="65"/>
      <c r="ER134" s="65"/>
      <c r="ES134" s="65"/>
      <c r="ET134" s="65"/>
      <c r="EU134" s="65"/>
      <c r="EV134" s="65"/>
      <c r="EW134" s="65"/>
      <c r="EX134" s="65"/>
      <c r="EY134" s="65"/>
      <c r="EZ134" s="65"/>
      <c r="FA134" s="65"/>
      <c r="FB134" s="65"/>
      <c r="FC134" s="65"/>
      <c r="FD134" s="65"/>
      <c r="FE134" s="65"/>
      <c r="FF134" s="65"/>
      <c r="FG134" s="65"/>
      <c r="FH134" s="65"/>
      <c r="FI134" s="65"/>
      <c r="FJ134" s="65"/>
      <c r="FK134" s="65"/>
      <c r="FL134" s="65"/>
      <c r="FM134" s="65"/>
      <c r="FN134" s="65"/>
      <c r="FO134" s="65"/>
      <c r="FP134" s="65"/>
      <c r="FQ134" s="65"/>
      <c r="FR134" s="65"/>
      <c r="FS134" s="65"/>
      <c r="FT134" s="65"/>
      <c r="FU134" s="65"/>
      <c r="FV134" s="65"/>
      <c r="FW134" s="65"/>
      <c r="FX134" s="65"/>
      <c r="FY134" s="65"/>
      <c r="FZ134" s="65"/>
      <c r="GA134" s="65"/>
      <c r="GB134" s="65"/>
      <c r="GC134" s="65"/>
      <c r="GD134" s="65"/>
      <c r="GE134" s="65"/>
      <c r="GF134" s="65"/>
      <c r="GG134" s="65"/>
      <c r="GH134" s="65"/>
      <c r="GI134" s="65"/>
      <c r="GJ134" s="65"/>
      <c r="GK134" s="65"/>
      <c r="GL134" s="65"/>
      <c r="GM134" s="65"/>
      <c r="GN134" s="65"/>
      <c r="GO134" s="65"/>
      <c r="GP134" s="65"/>
      <c r="GQ134" s="65"/>
      <c r="GR134" s="65"/>
      <c r="GS134" s="65"/>
      <c r="GT134" s="65"/>
      <c r="GU134" s="65"/>
      <c r="GV134" s="65"/>
      <c r="GW134" s="65"/>
      <c r="GX134" s="65"/>
      <c r="GY134" s="65"/>
      <c r="GZ134" s="65"/>
      <c r="HA134" s="65"/>
      <c r="HB134" s="65"/>
      <c r="HC134" s="65"/>
      <c r="HD134" s="65"/>
      <c r="HE134" s="65"/>
      <c r="HF134" s="65"/>
      <c r="HG134" s="65"/>
      <c r="HH134" s="65"/>
      <c r="HI134" s="65"/>
      <c r="HJ134" s="65"/>
      <c r="HK134" s="65"/>
      <c r="HL134" s="65"/>
      <c r="HM134" s="65"/>
      <c r="HN134" s="65"/>
      <c r="HO134" s="65"/>
      <c r="HP134" s="65"/>
      <c r="HQ134" s="65"/>
      <c r="HR134" s="65"/>
      <c r="HS134" s="65"/>
      <c r="HT134" s="65"/>
      <c r="HU134" s="65"/>
      <c r="HV134" s="65"/>
      <c r="HW134" s="65"/>
      <c r="HX134" s="65"/>
      <c r="HY134" s="65"/>
      <c r="HZ134" s="65"/>
      <c r="IA134" s="65"/>
      <c r="IB134" s="65"/>
      <c r="IC134" s="65"/>
      <c r="ID134" s="65"/>
      <c r="IE134" s="65"/>
      <c r="IF134" s="65"/>
      <c r="IG134" s="65"/>
      <c r="IH134" s="65"/>
      <c r="II134" s="65"/>
      <c r="IJ134" s="65"/>
      <c r="IK134" s="65"/>
      <c r="IL134" s="65"/>
      <c r="IM134" s="65"/>
      <c r="IN134" s="65"/>
      <c r="IO134" s="65"/>
      <c r="IP134" s="65"/>
      <c r="IQ134" s="65"/>
      <c r="IR134" s="65"/>
      <c r="IS134" s="65"/>
      <c r="IT134" s="65"/>
      <c r="IU134" s="65"/>
      <c r="IV134" s="65"/>
    </row>
    <row r="135" spans="1:256" s="20" customFormat="1" ht="24.75" customHeight="1" x14ac:dyDescent="0.35">
      <c r="A135" s="98"/>
      <c r="B135" s="98"/>
      <c r="C135" s="103" t="s">
        <v>130</v>
      </c>
      <c r="D135" s="105" t="s">
        <v>5</v>
      </c>
      <c r="E135" s="106">
        <f>SUM(E136)</f>
        <v>2300000</v>
      </c>
      <c r="F135" s="102" t="s">
        <v>6</v>
      </c>
      <c r="G135" s="13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9"/>
      <c r="FX135" s="19"/>
      <c r="FY135" s="19"/>
      <c r="FZ135" s="19"/>
      <c r="GA135" s="19"/>
      <c r="GB135" s="19"/>
      <c r="GC135" s="19"/>
      <c r="GD135" s="19"/>
      <c r="GE135" s="19"/>
      <c r="GF135" s="19"/>
      <c r="GG135" s="19"/>
      <c r="GH135" s="19"/>
      <c r="GI135" s="19"/>
      <c r="GJ135" s="19"/>
      <c r="GK135" s="19"/>
      <c r="GL135" s="19"/>
      <c r="GM135" s="19"/>
      <c r="GN135" s="19"/>
      <c r="GO135" s="19"/>
      <c r="GP135" s="19"/>
      <c r="GQ135" s="19"/>
      <c r="GR135" s="19"/>
      <c r="GS135" s="19"/>
      <c r="GT135" s="19"/>
      <c r="GU135" s="19"/>
      <c r="GV135" s="19"/>
      <c r="GW135" s="19"/>
      <c r="GX135" s="19"/>
      <c r="GY135" s="19"/>
      <c r="GZ135" s="19"/>
      <c r="HA135" s="19"/>
      <c r="HB135" s="19"/>
      <c r="HC135" s="19"/>
      <c r="HD135" s="19"/>
      <c r="HE135" s="19"/>
      <c r="HF135" s="19"/>
      <c r="HG135" s="19"/>
      <c r="HH135" s="19"/>
      <c r="HI135" s="19"/>
      <c r="HJ135" s="19"/>
      <c r="HK135" s="19"/>
      <c r="HL135" s="19"/>
      <c r="HM135" s="19"/>
      <c r="HN135" s="19"/>
      <c r="HO135" s="19"/>
      <c r="HP135" s="19"/>
      <c r="HQ135" s="19"/>
      <c r="HR135" s="19"/>
      <c r="HS135" s="19"/>
      <c r="HT135" s="19"/>
      <c r="HU135" s="19"/>
      <c r="HV135" s="19"/>
      <c r="HW135" s="19"/>
      <c r="HX135" s="19"/>
      <c r="HY135" s="19"/>
      <c r="HZ135" s="19"/>
      <c r="IA135" s="19"/>
      <c r="IB135" s="19"/>
      <c r="IC135" s="19"/>
      <c r="ID135" s="19"/>
      <c r="IE135" s="19"/>
      <c r="IF135" s="19"/>
      <c r="IG135" s="19"/>
      <c r="IH135" s="19"/>
      <c r="II135" s="19"/>
      <c r="IJ135" s="19"/>
      <c r="IK135" s="19"/>
      <c r="IL135" s="19"/>
      <c r="IM135" s="19"/>
      <c r="IN135" s="19"/>
      <c r="IO135" s="19"/>
      <c r="IP135" s="19"/>
      <c r="IQ135" s="19"/>
      <c r="IR135" s="19"/>
      <c r="IS135" s="19"/>
      <c r="IT135" s="19"/>
      <c r="IU135" s="19"/>
      <c r="IV135" s="19"/>
    </row>
    <row r="136" spans="1:256" s="20" customFormat="1" ht="24.75" customHeight="1" x14ac:dyDescent="0.35">
      <c r="A136" s="88"/>
      <c r="B136" s="88"/>
      <c r="C136" s="61" t="s">
        <v>131</v>
      </c>
      <c r="D136" s="5" t="s">
        <v>8</v>
      </c>
      <c r="E136" s="60">
        <v>2300000</v>
      </c>
      <c r="F136" s="8" t="s">
        <v>6</v>
      </c>
      <c r="G136" s="13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  <c r="GO136" s="19"/>
      <c r="GP136" s="19"/>
      <c r="GQ136" s="19"/>
      <c r="GR136" s="19"/>
      <c r="GS136" s="19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9"/>
      <c r="HS136" s="19"/>
      <c r="HT136" s="19"/>
      <c r="HU136" s="19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</row>
    <row r="137" spans="1:256" s="20" customFormat="1" ht="49.5" customHeight="1" x14ac:dyDescent="0.35">
      <c r="A137" s="149" t="s">
        <v>132</v>
      </c>
      <c r="B137" s="150"/>
      <c r="C137" s="150"/>
      <c r="D137" s="150"/>
      <c r="E137" s="150"/>
      <c r="F137" s="150"/>
      <c r="G137" s="13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  <c r="GJ137" s="19"/>
      <c r="GK137" s="19"/>
      <c r="GL137" s="19"/>
      <c r="GM137" s="19"/>
      <c r="GN137" s="19"/>
      <c r="GO137" s="19"/>
      <c r="GP137" s="19"/>
      <c r="GQ137" s="19"/>
      <c r="GR137" s="19"/>
      <c r="GS137" s="19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9"/>
      <c r="HS137" s="19"/>
      <c r="HT137" s="19"/>
      <c r="HU137" s="19"/>
      <c r="HV137" s="19"/>
      <c r="HW137" s="19"/>
      <c r="HX137" s="19"/>
      <c r="HY137" s="19"/>
      <c r="HZ137" s="19"/>
      <c r="IA137" s="19"/>
      <c r="IB137" s="19"/>
      <c r="IC137" s="19"/>
      <c r="ID137" s="19"/>
      <c r="IE137" s="19"/>
      <c r="IF137" s="19"/>
      <c r="IG137" s="19"/>
      <c r="IH137" s="19"/>
      <c r="II137" s="19"/>
      <c r="IJ137" s="19"/>
      <c r="IK137" s="19"/>
      <c r="IL137" s="19"/>
      <c r="IM137" s="19"/>
      <c r="IN137" s="19"/>
      <c r="IO137" s="19"/>
      <c r="IP137" s="19"/>
      <c r="IQ137" s="19"/>
      <c r="IR137" s="19"/>
      <c r="IS137" s="19"/>
      <c r="IT137" s="19"/>
      <c r="IU137" s="19"/>
      <c r="IV137" s="19"/>
    </row>
    <row r="138" spans="1:256" s="20" customFormat="1" ht="23.45" customHeight="1" x14ac:dyDescent="0.35">
      <c r="A138" s="145" t="s">
        <v>133</v>
      </c>
      <c r="B138" s="146"/>
      <c r="C138" s="146"/>
      <c r="D138" s="146"/>
      <c r="E138" s="146"/>
      <c r="F138" s="146"/>
      <c r="G138" s="13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9"/>
      <c r="HS138" s="19"/>
      <c r="HT138" s="19"/>
      <c r="HU138" s="19"/>
      <c r="HV138" s="19"/>
      <c r="HW138" s="19"/>
      <c r="HX138" s="19"/>
      <c r="HY138" s="19"/>
      <c r="HZ138" s="19"/>
      <c r="IA138" s="19"/>
      <c r="IB138" s="19"/>
      <c r="IC138" s="19"/>
      <c r="ID138" s="19"/>
      <c r="IE138" s="19"/>
      <c r="IF138" s="19"/>
      <c r="IG138" s="19"/>
      <c r="IH138" s="19"/>
      <c r="II138" s="19"/>
      <c r="IJ138" s="19"/>
      <c r="IK138" s="19"/>
      <c r="IL138" s="19"/>
      <c r="IM138" s="19"/>
      <c r="IN138" s="19"/>
      <c r="IO138" s="19"/>
      <c r="IP138" s="19"/>
      <c r="IQ138" s="19"/>
      <c r="IR138" s="19"/>
      <c r="IS138" s="19"/>
      <c r="IT138" s="19"/>
      <c r="IU138" s="19"/>
      <c r="IV138" s="19"/>
    </row>
    <row r="139" spans="1:256" s="66" customFormat="1" ht="21" customHeight="1" x14ac:dyDescent="0.35">
      <c r="A139" s="145" t="s">
        <v>226</v>
      </c>
      <c r="B139" s="146"/>
      <c r="C139" s="146"/>
      <c r="D139" s="146"/>
      <c r="E139" s="146"/>
      <c r="F139" s="146"/>
      <c r="G139" s="58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  <c r="CJ139" s="65"/>
      <c r="CK139" s="65"/>
      <c r="CL139" s="65"/>
      <c r="CM139" s="65"/>
      <c r="CN139" s="65"/>
      <c r="CO139" s="65"/>
      <c r="CP139" s="65"/>
      <c r="CQ139" s="65"/>
      <c r="CR139" s="65"/>
      <c r="CS139" s="65"/>
      <c r="CT139" s="65"/>
      <c r="CU139" s="65"/>
      <c r="CV139" s="65"/>
      <c r="CW139" s="65"/>
      <c r="CX139" s="65"/>
      <c r="CY139" s="65"/>
      <c r="CZ139" s="65"/>
      <c r="DA139" s="65"/>
      <c r="DB139" s="65"/>
      <c r="DC139" s="65"/>
      <c r="DD139" s="65"/>
      <c r="DE139" s="65"/>
      <c r="DF139" s="65"/>
      <c r="DG139" s="65"/>
      <c r="DH139" s="65"/>
      <c r="DI139" s="65"/>
      <c r="DJ139" s="65"/>
      <c r="DK139" s="65"/>
      <c r="DL139" s="65"/>
      <c r="DM139" s="65"/>
      <c r="DN139" s="65"/>
      <c r="DO139" s="65"/>
      <c r="DP139" s="65"/>
      <c r="DQ139" s="65"/>
      <c r="DR139" s="65"/>
      <c r="DS139" s="65"/>
      <c r="DT139" s="65"/>
      <c r="DU139" s="65"/>
      <c r="DV139" s="65"/>
      <c r="DW139" s="65"/>
      <c r="DX139" s="65"/>
      <c r="DY139" s="65"/>
      <c r="DZ139" s="65"/>
      <c r="EA139" s="65"/>
      <c r="EB139" s="65"/>
      <c r="EC139" s="65"/>
      <c r="ED139" s="65"/>
      <c r="EE139" s="65"/>
      <c r="EF139" s="65"/>
      <c r="EG139" s="65"/>
      <c r="EH139" s="65"/>
      <c r="EI139" s="65"/>
      <c r="EJ139" s="65"/>
      <c r="EK139" s="65"/>
      <c r="EL139" s="65"/>
      <c r="EM139" s="65"/>
      <c r="EN139" s="65"/>
      <c r="EO139" s="65"/>
      <c r="EP139" s="65"/>
      <c r="EQ139" s="65"/>
      <c r="ER139" s="65"/>
      <c r="ES139" s="65"/>
      <c r="ET139" s="65"/>
      <c r="EU139" s="65"/>
      <c r="EV139" s="65"/>
      <c r="EW139" s="65"/>
      <c r="EX139" s="65"/>
      <c r="EY139" s="65"/>
      <c r="EZ139" s="65"/>
      <c r="FA139" s="65"/>
      <c r="FB139" s="65"/>
      <c r="FC139" s="65"/>
      <c r="FD139" s="65"/>
      <c r="FE139" s="65"/>
      <c r="FF139" s="65"/>
      <c r="FG139" s="65"/>
      <c r="FH139" s="65"/>
      <c r="FI139" s="65"/>
      <c r="FJ139" s="65"/>
      <c r="FK139" s="65"/>
      <c r="FL139" s="65"/>
      <c r="FM139" s="65"/>
      <c r="FN139" s="65"/>
      <c r="FO139" s="65"/>
      <c r="FP139" s="65"/>
      <c r="FQ139" s="65"/>
      <c r="FR139" s="65"/>
      <c r="FS139" s="65"/>
      <c r="FT139" s="65"/>
      <c r="FU139" s="65"/>
      <c r="FV139" s="65"/>
      <c r="FW139" s="65"/>
      <c r="FX139" s="65"/>
      <c r="FY139" s="65"/>
      <c r="FZ139" s="65"/>
      <c r="GA139" s="65"/>
      <c r="GB139" s="65"/>
      <c r="GC139" s="65"/>
      <c r="GD139" s="65"/>
      <c r="GE139" s="65"/>
      <c r="GF139" s="65"/>
      <c r="GG139" s="65"/>
      <c r="GH139" s="65"/>
      <c r="GI139" s="65"/>
      <c r="GJ139" s="65"/>
      <c r="GK139" s="65"/>
      <c r="GL139" s="65"/>
      <c r="GM139" s="65"/>
      <c r="GN139" s="65"/>
      <c r="GO139" s="65"/>
      <c r="GP139" s="65"/>
      <c r="GQ139" s="65"/>
      <c r="GR139" s="65"/>
      <c r="GS139" s="65"/>
      <c r="GT139" s="65"/>
      <c r="GU139" s="65"/>
      <c r="GV139" s="65"/>
      <c r="GW139" s="65"/>
      <c r="GX139" s="65"/>
      <c r="GY139" s="65"/>
      <c r="GZ139" s="65"/>
      <c r="HA139" s="65"/>
      <c r="HB139" s="65"/>
      <c r="HC139" s="65"/>
      <c r="HD139" s="65"/>
      <c r="HE139" s="65"/>
      <c r="HF139" s="65"/>
      <c r="HG139" s="65"/>
      <c r="HH139" s="65"/>
      <c r="HI139" s="65"/>
      <c r="HJ139" s="65"/>
      <c r="HK139" s="65"/>
      <c r="HL139" s="65"/>
      <c r="HM139" s="65"/>
      <c r="HN139" s="65"/>
      <c r="HO139" s="65"/>
      <c r="HP139" s="65"/>
      <c r="HQ139" s="65"/>
      <c r="HR139" s="65"/>
      <c r="HS139" s="65"/>
      <c r="HT139" s="65"/>
      <c r="HU139" s="65"/>
      <c r="HV139" s="65"/>
      <c r="HW139" s="65"/>
      <c r="HX139" s="65"/>
      <c r="HY139" s="65"/>
      <c r="HZ139" s="65"/>
      <c r="IA139" s="65"/>
      <c r="IB139" s="65"/>
      <c r="IC139" s="65"/>
      <c r="ID139" s="65"/>
      <c r="IE139" s="65"/>
      <c r="IF139" s="65"/>
      <c r="IG139" s="65"/>
      <c r="IH139" s="65"/>
      <c r="II139" s="65"/>
      <c r="IJ139" s="65"/>
      <c r="IK139" s="65"/>
      <c r="IL139" s="65"/>
      <c r="IM139" s="65"/>
      <c r="IN139" s="65"/>
      <c r="IO139" s="65"/>
      <c r="IP139" s="65"/>
      <c r="IQ139" s="65"/>
      <c r="IR139" s="65"/>
      <c r="IS139" s="65"/>
      <c r="IT139" s="65"/>
      <c r="IU139" s="65"/>
      <c r="IV139" s="65"/>
    </row>
    <row r="140" spans="1:256" s="20" customFormat="1" ht="28.5" customHeight="1" x14ac:dyDescent="0.35">
      <c r="A140" s="62"/>
      <c r="B140" s="62"/>
      <c r="C140" s="103" t="s">
        <v>180</v>
      </c>
      <c r="D140" s="105" t="s">
        <v>5</v>
      </c>
      <c r="E140" s="106">
        <f>SUM(E141+E147)</f>
        <v>217500</v>
      </c>
      <c r="F140" s="102" t="s">
        <v>6</v>
      </c>
      <c r="G140" s="13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9"/>
      <c r="FX140" s="19"/>
      <c r="FY140" s="19"/>
      <c r="FZ140" s="19"/>
      <c r="GA140" s="19"/>
      <c r="GB140" s="19"/>
      <c r="GC140" s="19"/>
      <c r="GD140" s="19"/>
      <c r="GE140" s="19"/>
      <c r="GF140" s="19"/>
      <c r="GG140" s="19"/>
      <c r="GH140" s="19"/>
      <c r="GI140" s="19"/>
      <c r="GJ140" s="19"/>
      <c r="GK140" s="19"/>
      <c r="GL140" s="19"/>
      <c r="GM140" s="19"/>
      <c r="GN140" s="19"/>
      <c r="GO140" s="19"/>
      <c r="GP140" s="19"/>
      <c r="GQ140" s="19"/>
      <c r="GR140" s="19"/>
      <c r="GS140" s="19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  <c r="HL140" s="19"/>
      <c r="HM140" s="19"/>
      <c r="HN140" s="19"/>
      <c r="HO140" s="19"/>
      <c r="HP140" s="19"/>
      <c r="HQ140" s="19"/>
      <c r="HR140" s="19"/>
      <c r="HS140" s="19"/>
      <c r="HT140" s="19"/>
      <c r="HU140" s="19"/>
      <c r="HV140" s="19"/>
      <c r="HW140" s="19"/>
      <c r="HX140" s="19"/>
      <c r="HY140" s="19"/>
      <c r="HZ140" s="19"/>
      <c r="IA140" s="19"/>
      <c r="IB140" s="19"/>
      <c r="IC140" s="19"/>
      <c r="ID140" s="19"/>
      <c r="IE140" s="19"/>
      <c r="IF140" s="19"/>
      <c r="IG140" s="19"/>
      <c r="IH140" s="19"/>
      <c r="II140" s="19"/>
      <c r="IJ140" s="19"/>
      <c r="IK140" s="19"/>
      <c r="IL140" s="19"/>
      <c r="IM140" s="19"/>
      <c r="IN140" s="19"/>
      <c r="IO140" s="19"/>
      <c r="IP140" s="19"/>
      <c r="IQ140" s="19"/>
      <c r="IR140" s="19"/>
      <c r="IS140" s="19"/>
      <c r="IT140" s="19"/>
      <c r="IU140" s="19"/>
      <c r="IV140" s="19"/>
    </row>
    <row r="141" spans="1:256" s="20" customFormat="1" ht="24" customHeight="1" x14ac:dyDescent="0.35">
      <c r="A141" s="88"/>
      <c r="B141" s="88"/>
      <c r="C141" s="5" t="s">
        <v>181</v>
      </c>
      <c r="D141" s="5" t="s">
        <v>8</v>
      </c>
      <c r="E141" s="60">
        <v>140000</v>
      </c>
      <c r="F141" s="8" t="s">
        <v>6</v>
      </c>
      <c r="G141" s="13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9"/>
      <c r="FX141" s="19"/>
      <c r="FY141" s="19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  <c r="GJ141" s="19"/>
      <c r="GK141" s="19"/>
      <c r="GL141" s="19"/>
      <c r="GM141" s="19"/>
      <c r="GN141" s="19"/>
      <c r="GO141" s="19"/>
      <c r="GP141" s="19"/>
      <c r="GQ141" s="19"/>
      <c r="GR141" s="19"/>
      <c r="GS141" s="19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19"/>
      <c r="HI141" s="19"/>
      <c r="HJ141" s="19"/>
      <c r="HK141" s="19"/>
      <c r="HL141" s="19"/>
      <c r="HM141" s="19"/>
      <c r="HN141" s="19"/>
      <c r="HO141" s="19"/>
      <c r="HP141" s="19"/>
      <c r="HQ141" s="19"/>
      <c r="HR141" s="19"/>
      <c r="HS141" s="19"/>
      <c r="HT141" s="19"/>
      <c r="HU141" s="19"/>
      <c r="HV141" s="19"/>
      <c r="HW141" s="19"/>
      <c r="HX141" s="19"/>
      <c r="HY141" s="19"/>
      <c r="HZ141" s="19"/>
      <c r="IA141" s="19"/>
      <c r="IB141" s="19"/>
      <c r="IC141" s="19"/>
      <c r="ID141" s="19"/>
      <c r="IE141" s="19"/>
      <c r="IF141" s="19"/>
      <c r="IG141" s="19"/>
      <c r="IH141" s="19"/>
      <c r="II141" s="19"/>
      <c r="IJ141" s="19"/>
      <c r="IK141" s="19"/>
      <c r="IL141" s="19"/>
      <c r="IM141" s="19"/>
      <c r="IN141" s="19"/>
      <c r="IO141" s="19"/>
      <c r="IP141" s="19"/>
      <c r="IQ141" s="19"/>
      <c r="IR141" s="19"/>
      <c r="IS141" s="19"/>
      <c r="IT141" s="19"/>
      <c r="IU141" s="19"/>
      <c r="IV141" s="19"/>
    </row>
    <row r="142" spans="1:256" s="20" customFormat="1" ht="24" customHeight="1" x14ac:dyDescent="0.35">
      <c r="A142" s="119" t="s">
        <v>182</v>
      </c>
      <c r="B142" s="120"/>
      <c r="C142" s="120"/>
      <c r="D142" s="120"/>
      <c r="E142" s="120"/>
      <c r="F142" s="120"/>
      <c r="G142" s="13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  <c r="FI142" s="19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9"/>
      <c r="FX142" s="19"/>
      <c r="FY142" s="19"/>
      <c r="FZ142" s="19"/>
      <c r="GA142" s="19"/>
      <c r="GB142" s="19"/>
      <c r="GC142" s="19"/>
      <c r="GD142" s="19"/>
      <c r="GE142" s="19"/>
      <c r="GF142" s="19"/>
      <c r="GG142" s="19"/>
      <c r="GH142" s="19"/>
      <c r="GI142" s="19"/>
      <c r="GJ142" s="19"/>
      <c r="GK142" s="19"/>
      <c r="GL142" s="19"/>
      <c r="GM142" s="19"/>
      <c r="GN142" s="19"/>
      <c r="GO142" s="19"/>
      <c r="GP142" s="19"/>
      <c r="GQ142" s="19"/>
      <c r="GR142" s="19"/>
      <c r="GS142" s="19"/>
      <c r="GT142" s="19"/>
      <c r="GU142" s="19"/>
      <c r="GV142" s="19"/>
      <c r="GW142" s="19"/>
      <c r="GX142" s="19"/>
      <c r="GY142" s="19"/>
      <c r="GZ142" s="19"/>
      <c r="HA142" s="19"/>
      <c r="HB142" s="19"/>
      <c r="HC142" s="19"/>
      <c r="HD142" s="19"/>
      <c r="HE142" s="19"/>
      <c r="HF142" s="19"/>
      <c r="HG142" s="19"/>
      <c r="HH142" s="19"/>
      <c r="HI142" s="19"/>
      <c r="HJ142" s="19"/>
      <c r="HK142" s="19"/>
      <c r="HL142" s="19"/>
      <c r="HM142" s="19"/>
      <c r="HN142" s="19"/>
      <c r="HO142" s="19"/>
      <c r="HP142" s="19"/>
      <c r="HQ142" s="19"/>
      <c r="HR142" s="19"/>
      <c r="HS142" s="19"/>
      <c r="HT142" s="19"/>
      <c r="HU142" s="19"/>
      <c r="HV142" s="19"/>
      <c r="HW142" s="19"/>
      <c r="HX142" s="19"/>
      <c r="HY142" s="19"/>
      <c r="HZ142" s="19"/>
      <c r="IA142" s="19"/>
      <c r="IB142" s="19"/>
      <c r="IC142" s="19"/>
      <c r="ID142" s="19"/>
      <c r="IE142" s="19"/>
      <c r="IF142" s="19"/>
      <c r="IG142" s="19"/>
      <c r="IH142" s="19"/>
      <c r="II142" s="19"/>
      <c r="IJ142" s="19"/>
      <c r="IK142" s="19"/>
      <c r="IL142" s="19"/>
      <c r="IM142" s="19"/>
      <c r="IN142" s="19"/>
      <c r="IO142" s="19"/>
      <c r="IP142" s="19"/>
      <c r="IQ142" s="19"/>
      <c r="IR142" s="19"/>
      <c r="IS142" s="19"/>
      <c r="IT142" s="19"/>
      <c r="IU142" s="19"/>
      <c r="IV142" s="19"/>
    </row>
    <row r="143" spans="1:256" s="20" customFormat="1" ht="26.25" customHeight="1" x14ac:dyDescent="0.35">
      <c r="A143" s="149" t="s">
        <v>134</v>
      </c>
      <c r="B143" s="150"/>
      <c r="C143" s="150"/>
      <c r="D143" s="150"/>
      <c r="E143" s="150"/>
      <c r="F143" s="150"/>
      <c r="G143" s="13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9"/>
      <c r="FX143" s="19"/>
      <c r="FY143" s="19"/>
      <c r="FZ143" s="19"/>
      <c r="GA143" s="19"/>
      <c r="GB143" s="19"/>
      <c r="GC143" s="19"/>
      <c r="GD143" s="19"/>
      <c r="GE143" s="19"/>
      <c r="GF143" s="19"/>
      <c r="GG143" s="19"/>
      <c r="GH143" s="19"/>
      <c r="GI143" s="19"/>
      <c r="GJ143" s="19"/>
      <c r="GK143" s="19"/>
      <c r="GL143" s="19"/>
      <c r="GM143" s="19"/>
      <c r="GN143" s="19"/>
      <c r="GO143" s="19"/>
      <c r="GP143" s="19"/>
      <c r="GQ143" s="19"/>
      <c r="GR143" s="19"/>
      <c r="GS143" s="19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  <c r="HL143" s="19"/>
      <c r="HM143" s="19"/>
      <c r="HN143" s="19"/>
      <c r="HO143" s="19"/>
      <c r="HP143" s="19"/>
      <c r="HQ143" s="19"/>
      <c r="HR143" s="19"/>
      <c r="HS143" s="19"/>
      <c r="HT143" s="19"/>
      <c r="HU143" s="19"/>
      <c r="HV143" s="19"/>
      <c r="HW143" s="19"/>
      <c r="HX143" s="19"/>
      <c r="HY143" s="19"/>
      <c r="HZ143" s="19"/>
      <c r="IA143" s="19"/>
      <c r="IB143" s="19"/>
      <c r="IC143" s="19"/>
      <c r="ID143" s="19"/>
      <c r="IE143" s="19"/>
      <c r="IF143" s="19"/>
      <c r="IG143" s="19"/>
      <c r="IH143" s="19"/>
      <c r="II143" s="19"/>
      <c r="IJ143" s="19"/>
      <c r="IK143" s="19"/>
      <c r="IL143" s="19"/>
      <c r="IM143" s="19"/>
      <c r="IN143" s="19"/>
      <c r="IO143" s="19"/>
      <c r="IP143" s="19"/>
      <c r="IQ143" s="19"/>
      <c r="IR143" s="19"/>
      <c r="IS143" s="19"/>
      <c r="IT143" s="19"/>
      <c r="IU143" s="19"/>
      <c r="IV143" s="19"/>
    </row>
    <row r="144" spans="1:256" s="20" customFormat="1" ht="21" x14ac:dyDescent="0.35">
      <c r="A144" s="149" t="s">
        <v>135</v>
      </c>
      <c r="B144" s="150"/>
      <c r="C144" s="150"/>
      <c r="D144" s="150"/>
      <c r="E144" s="150"/>
      <c r="F144" s="150"/>
      <c r="G144" s="13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9"/>
      <c r="FX144" s="19"/>
      <c r="FY144" s="19"/>
      <c r="FZ144" s="19"/>
      <c r="GA144" s="19"/>
      <c r="GB144" s="19"/>
      <c r="GC144" s="19"/>
      <c r="GD144" s="19"/>
      <c r="GE144" s="19"/>
      <c r="GF144" s="19"/>
      <c r="GG144" s="19"/>
      <c r="GH144" s="19"/>
      <c r="GI144" s="19"/>
      <c r="GJ144" s="19"/>
      <c r="GK144" s="19"/>
      <c r="GL144" s="19"/>
      <c r="GM144" s="19"/>
      <c r="GN144" s="19"/>
      <c r="GO144" s="19"/>
      <c r="GP144" s="19"/>
      <c r="GQ144" s="19"/>
      <c r="GR144" s="19"/>
      <c r="GS144" s="19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  <c r="HL144" s="19"/>
      <c r="HM144" s="19"/>
      <c r="HN144" s="19"/>
      <c r="HO144" s="19"/>
      <c r="HP144" s="19"/>
      <c r="HQ144" s="19"/>
      <c r="HR144" s="19"/>
      <c r="HS144" s="19"/>
      <c r="HT144" s="19"/>
      <c r="HU144" s="19"/>
      <c r="HV144" s="19"/>
      <c r="HW144" s="19"/>
      <c r="HX144" s="19"/>
      <c r="HY144" s="19"/>
      <c r="HZ144" s="19"/>
      <c r="IA144" s="19"/>
      <c r="IB144" s="19"/>
      <c r="IC144" s="19"/>
      <c r="ID144" s="19"/>
      <c r="IE144" s="19"/>
      <c r="IF144" s="19"/>
      <c r="IG144" s="19"/>
      <c r="IH144" s="19"/>
      <c r="II144" s="19"/>
      <c r="IJ144" s="19"/>
      <c r="IK144" s="19"/>
      <c r="IL144" s="19"/>
      <c r="IM144" s="19"/>
      <c r="IN144" s="19"/>
      <c r="IO144" s="19"/>
      <c r="IP144" s="19"/>
      <c r="IQ144" s="19"/>
      <c r="IR144" s="19"/>
      <c r="IS144" s="19"/>
      <c r="IT144" s="19"/>
      <c r="IU144" s="19"/>
      <c r="IV144" s="19"/>
    </row>
    <row r="145" spans="1:256" s="66" customFormat="1" ht="21" customHeight="1" x14ac:dyDescent="0.35">
      <c r="A145" s="145" t="s">
        <v>133</v>
      </c>
      <c r="B145" s="146"/>
      <c r="C145" s="146"/>
      <c r="D145" s="146"/>
      <c r="E145" s="146"/>
      <c r="F145" s="146"/>
      <c r="G145" s="58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  <c r="BW145" s="65"/>
      <c r="BX145" s="65"/>
      <c r="BY145" s="65"/>
      <c r="BZ145" s="65"/>
      <c r="CA145" s="65"/>
      <c r="CB145" s="65"/>
      <c r="CC145" s="65"/>
      <c r="CD145" s="65"/>
      <c r="CE145" s="65"/>
      <c r="CF145" s="65"/>
      <c r="CG145" s="65"/>
      <c r="CH145" s="65"/>
      <c r="CI145" s="65"/>
      <c r="CJ145" s="65"/>
      <c r="CK145" s="65"/>
      <c r="CL145" s="65"/>
      <c r="CM145" s="65"/>
      <c r="CN145" s="65"/>
      <c r="CO145" s="65"/>
      <c r="CP145" s="65"/>
      <c r="CQ145" s="65"/>
      <c r="CR145" s="65"/>
      <c r="CS145" s="65"/>
      <c r="CT145" s="65"/>
      <c r="CU145" s="65"/>
      <c r="CV145" s="65"/>
      <c r="CW145" s="65"/>
      <c r="CX145" s="65"/>
      <c r="CY145" s="65"/>
      <c r="CZ145" s="65"/>
      <c r="DA145" s="65"/>
      <c r="DB145" s="65"/>
      <c r="DC145" s="65"/>
      <c r="DD145" s="65"/>
      <c r="DE145" s="65"/>
      <c r="DF145" s="65"/>
      <c r="DG145" s="65"/>
      <c r="DH145" s="65"/>
      <c r="DI145" s="65"/>
      <c r="DJ145" s="65"/>
      <c r="DK145" s="65"/>
      <c r="DL145" s="65"/>
      <c r="DM145" s="65"/>
      <c r="DN145" s="65"/>
      <c r="DO145" s="65"/>
      <c r="DP145" s="65"/>
      <c r="DQ145" s="65"/>
      <c r="DR145" s="65"/>
      <c r="DS145" s="65"/>
      <c r="DT145" s="65"/>
      <c r="DU145" s="65"/>
      <c r="DV145" s="65"/>
      <c r="DW145" s="65"/>
      <c r="DX145" s="65"/>
      <c r="DY145" s="65"/>
      <c r="DZ145" s="65"/>
      <c r="EA145" s="65"/>
      <c r="EB145" s="65"/>
      <c r="EC145" s="65"/>
      <c r="ED145" s="65"/>
      <c r="EE145" s="65"/>
      <c r="EF145" s="65"/>
      <c r="EG145" s="65"/>
      <c r="EH145" s="65"/>
      <c r="EI145" s="65"/>
      <c r="EJ145" s="65"/>
      <c r="EK145" s="65"/>
      <c r="EL145" s="65"/>
      <c r="EM145" s="65"/>
      <c r="EN145" s="65"/>
      <c r="EO145" s="65"/>
      <c r="EP145" s="65"/>
      <c r="EQ145" s="65"/>
      <c r="ER145" s="65"/>
      <c r="ES145" s="65"/>
      <c r="ET145" s="65"/>
      <c r="EU145" s="65"/>
      <c r="EV145" s="65"/>
      <c r="EW145" s="65"/>
      <c r="EX145" s="65"/>
      <c r="EY145" s="65"/>
      <c r="EZ145" s="65"/>
      <c r="FA145" s="65"/>
      <c r="FB145" s="65"/>
      <c r="FC145" s="65"/>
      <c r="FD145" s="65"/>
      <c r="FE145" s="65"/>
      <c r="FF145" s="65"/>
      <c r="FG145" s="65"/>
      <c r="FH145" s="65"/>
      <c r="FI145" s="65"/>
      <c r="FJ145" s="65"/>
      <c r="FK145" s="65"/>
      <c r="FL145" s="65"/>
      <c r="FM145" s="65"/>
      <c r="FN145" s="65"/>
      <c r="FO145" s="65"/>
      <c r="FP145" s="65"/>
      <c r="FQ145" s="65"/>
      <c r="FR145" s="65"/>
      <c r="FS145" s="65"/>
      <c r="FT145" s="65"/>
      <c r="FU145" s="65"/>
      <c r="FV145" s="65"/>
      <c r="FW145" s="65"/>
      <c r="FX145" s="65"/>
      <c r="FY145" s="65"/>
      <c r="FZ145" s="65"/>
      <c r="GA145" s="65"/>
      <c r="GB145" s="65"/>
      <c r="GC145" s="65"/>
      <c r="GD145" s="65"/>
      <c r="GE145" s="65"/>
      <c r="GF145" s="65"/>
      <c r="GG145" s="65"/>
      <c r="GH145" s="65"/>
      <c r="GI145" s="65"/>
      <c r="GJ145" s="65"/>
      <c r="GK145" s="65"/>
      <c r="GL145" s="65"/>
      <c r="GM145" s="65"/>
      <c r="GN145" s="65"/>
      <c r="GO145" s="65"/>
      <c r="GP145" s="65"/>
      <c r="GQ145" s="65"/>
      <c r="GR145" s="65"/>
      <c r="GS145" s="65"/>
      <c r="GT145" s="65"/>
      <c r="GU145" s="65"/>
      <c r="GV145" s="65"/>
      <c r="GW145" s="65"/>
      <c r="GX145" s="65"/>
      <c r="GY145" s="65"/>
      <c r="GZ145" s="65"/>
      <c r="HA145" s="65"/>
      <c r="HB145" s="65"/>
      <c r="HC145" s="65"/>
      <c r="HD145" s="65"/>
      <c r="HE145" s="65"/>
      <c r="HF145" s="65"/>
      <c r="HG145" s="65"/>
      <c r="HH145" s="65"/>
      <c r="HI145" s="65"/>
      <c r="HJ145" s="65"/>
      <c r="HK145" s="65"/>
      <c r="HL145" s="65"/>
      <c r="HM145" s="65"/>
      <c r="HN145" s="65"/>
      <c r="HO145" s="65"/>
      <c r="HP145" s="65"/>
      <c r="HQ145" s="65"/>
      <c r="HR145" s="65"/>
      <c r="HS145" s="65"/>
      <c r="HT145" s="65"/>
      <c r="HU145" s="65"/>
      <c r="HV145" s="65"/>
      <c r="HW145" s="65"/>
      <c r="HX145" s="65"/>
      <c r="HY145" s="65"/>
      <c r="HZ145" s="65"/>
      <c r="IA145" s="65"/>
      <c r="IB145" s="65"/>
      <c r="IC145" s="65"/>
      <c r="ID145" s="65"/>
      <c r="IE145" s="65"/>
      <c r="IF145" s="65"/>
      <c r="IG145" s="65"/>
      <c r="IH145" s="65"/>
      <c r="II145" s="65"/>
      <c r="IJ145" s="65"/>
      <c r="IK145" s="65"/>
      <c r="IL145" s="65"/>
      <c r="IM145" s="65"/>
      <c r="IN145" s="65"/>
      <c r="IO145" s="65"/>
      <c r="IP145" s="65"/>
      <c r="IQ145" s="65"/>
      <c r="IR145" s="65"/>
      <c r="IS145" s="65"/>
      <c r="IT145" s="65"/>
      <c r="IU145" s="65"/>
      <c r="IV145" s="65"/>
    </row>
    <row r="146" spans="1:256" s="20" customFormat="1" ht="28.5" customHeight="1" x14ac:dyDescent="0.35">
      <c r="A146" s="145" t="s">
        <v>227</v>
      </c>
      <c r="B146" s="146"/>
      <c r="C146" s="146"/>
      <c r="D146" s="146"/>
      <c r="E146" s="146"/>
      <c r="F146" s="146"/>
      <c r="G146" s="13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9"/>
      <c r="FX146" s="19"/>
      <c r="FY146" s="19"/>
      <c r="FZ146" s="19"/>
      <c r="GA146" s="19"/>
      <c r="GB146" s="19"/>
      <c r="GC146" s="19"/>
      <c r="GD146" s="19"/>
      <c r="GE146" s="19"/>
      <c r="GF146" s="19"/>
      <c r="GG146" s="19"/>
      <c r="GH146" s="19"/>
      <c r="GI146" s="19"/>
      <c r="GJ146" s="19"/>
      <c r="GK146" s="19"/>
      <c r="GL146" s="19"/>
      <c r="GM146" s="19"/>
      <c r="GN146" s="19"/>
      <c r="GO146" s="19"/>
      <c r="GP146" s="19"/>
      <c r="GQ146" s="19"/>
      <c r="GR146" s="19"/>
      <c r="GS146" s="19"/>
      <c r="GT146" s="19"/>
      <c r="GU146" s="19"/>
      <c r="GV146" s="19"/>
      <c r="GW146" s="19"/>
      <c r="GX146" s="19"/>
      <c r="GY146" s="19"/>
      <c r="GZ146" s="19"/>
      <c r="HA146" s="19"/>
      <c r="HB146" s="19"/>
      <c r="HC146" s="19"/>
      <c r="HD146" s="19"/>
      <c r="HE146" s="19"/>
      <c r="HF146" s="19"/>
      <c r="HG146" s="19"/>
      <c r="HH146" s="19"/>
      <c r="HI146" s="19"/>
      <c r="HJ146" s="19"/>
      <c r="HK146" s="19"/>
      <c r="HL146" s="19"/>
      <c r="HM146" s="19"/>
      <c r="HN146" s="19"/>
      <c r="HO146" s="19"/>
      <c r="HP146" s="19"/>
      <c r="HQ146" s="19"/>
      <c r="HR146" s="19"/>
      <c r="HS146" s="19"/>
      <c r="HT146" s="19"/>
      <c r="HU146" s="19"/>
      <c r="HV146" s="19"/>
      <c r="HW146" s="19"/>
      <c r="HX146" s="19"/>
      <c r="HY146" s="19"/>
      <c r="HZ146" s="19"/>
      <c r="IA146" s="19"/>
      <c r="IB146" s="19"/>
      <c r="IC146" s="19"/>
      <c r="ID146" s="19"/>
      <c r="IE146" s="19"/>
      <c r="IF146" s="19"/>
      <c r="IG146" s="19"/>
      <c r="IH146" s="19"/>
      <c r="II146" s="19"/>
      <c r="IJ146" s="19"/>
      <c r="IK146" s="19"/>
      <c r="IL146" s="19"/>
      <c r="IM146" s="19"/>
      <c r="IN146" s="19"/>
      <c r="IO146" s="19"/>
      <c r="IP146" s="19"/>
      <c r="IQ146" s="19"/>
      <c r="IR146" s="19"/>
      <c r="IS146" s="19"/>
      <c r="IT146" s="19"/>
      <c r="IU146" s="19"/>
      <c r="IV146" s="19"/>
    </row>
    <row r="147" spans="1:256" s="20" customFormat="1" ht="24" customHeight="1" x14ac:dyDescent="0.35">
      <c r="A147" s="88"/>
      <c r="B147" s="88"/>
      <c r="C147" s="5" t="s">
        <v>183</v>
      </c>
      <c r="D147" s="5" t="s">
        <v>8</v>
      </c>
      <c r="E147" s="60">
        <v>77500</v>
      </c>
      <c r="F147" s="8" t="s">
        <v>6</v>
      </c>
      <c r="G147" s="13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9"/>
      <c r="FX147" s="19"/>
      <c r="FY147" s="19"/>
      <c r="FZ147" s="19"/>
      <c r="GA147" s="19"/>
      <c r="GB147" s="19"/>
      <c r="GC147" s="19"/>
      <c r="GD147" s="19"/>
      <c r="GE147" s="19"/>
      <c r="GF147" s="19"/>
      <c r="GG147" s="19"/>
      <c r="GH147" s="19"/>
      <c r="GI147" s="19"/>
      <c r="GJ147" s="19"/>
      <c r="GK147" s="19"/>
      <c r="GL147" s="19"/>
      <c r="GM147" s="19"/>
      <c r="GN147" s="19"/>
      <c r="GO147" s="19"/>
      <c r="GP147" s="19"/>
      <c r="GQ147" s="19"/>
      <c r="GR147" s="19"/>
      <c r="GS147" s="19"/>
      <c r="GT147" s="19"/>
      <c r="GU147" s="19"/>
      <c r="GV147" s="19"/>
      <c r="GW147" s="19"/>
      <c r="GX147" s="19"/>
      <c r="GY147" s="19"/>
      <c r="GZ147" s="19"/>
      <c r="HA147" s="19"/>
      <c r="HB147" s="19"/>
      <c r="HC147" s="19"/>
      <c r="HD147" s="19"/>
      <c r="HE147" s="19"/>
      <c r="HF147" s="19"/>
      <c r="HG147" s="19"/>
      <c r="HH147" s="19"/>
      <c r="HI147" s="19"/>
      <c r="HJ147" s="19"/>
      <c r="HK147" s="19"/>
      <c r="HL147" s="19"/>
      <c r="HM147" s="19"/>
      <c r="HN147" s="19"/>
      <c r="HO147" s="19"/>
      <c r="HP147" s="19"/>
      <c r="HQ147" s="19"/>
      <c r="HR147" s="19"/>
      <c r="HS147" s="19"/>
      <c r="HT147" s="19"/>
      <c r="HU147" s="19"/>
      <c r="HV147" s="19"/>
      <c r="HW147" s="19"/>
      <c r="HX147" s="19"/>
      <c r="HY147" s="19"/>
      <c r="HZ147" s="19"/>
      <c r="IA147" s="19"/>
      <c r="IB147" s="19"/>
      <c r="IC147" s="19"/>
      <c r="ID147" s="19"/>
      <c r="IE147" s="19"/>
      <c r="IF147" s="19"/>
      <c r="IG147" s="19"/>
      <c r="IH147" s="19"/>
      <c r="II147" s="19"/>
      <c r="IJ147" s="19"/>
      <c r="IK147" s="19"/>
      <c r="IL147" s="19"/>
      <c r="IM147" s="19"/>
      <c r="IN147" s="19"/>
      <c r="IO147" s="19"/>
      <c r="IP147" s="19"/>
      <c r="IQ147" s="19"/>
      <c r="IR147" s="19"/>
      <c r="IS147" s="19"/>
      <c r="IT147" s="19"/>
      <c r="IU147" s="19"/>
      <c r="IV147" s="19"/>
    </row>
    <row r="148" spans="1:256" s="20" customFormat="1" ht="24" customHeight="1" x14ac:dyDescent="0.35">
      <c r="A148" s="119" t="s">
        <v>184</v>
      </c>
      <c r="B148" s="120"/>
      <c r="C148" s="120"/>
      <c r="D148" s="120"/>
      <c r="E148" s="120"/>
      <c r="F148" s="120"/>
      <c r="G148" s="13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9"/>
      <c r="FX148" s="19"/>
      <c r="FY148" s="19"/>
      <c r="FZ148" s="19"/>
      <c r="GA148" s="19"/>
      <c r="GB148" s="19"/>
      <c r="GC148" s="19"/>
      <c r="GD148" s="19"/>
      <c r="GE148" s="19"/>
      <c r="GF148" s="19"/>
      <c r="GG148" s="19"/>
      <c r="GH148" s="19"/>
      <c r="GI148" s="19"/>
      <c r="GJ148" s="19"/>
      <c r="GK148" s="19"/>
      <c r="GL148" s="19"/>
      <c r="GM148" s="19"/>
      <c r="GN148" s="19"/>
      <c r="GO148" s="19"/>
      <c r="GP148" s="19"/>
      <c r="GQ148" s="19"/>
      <c r="GR148" s="19"/>
      <c r="GS148" s="19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  <c r="HL148" s="19"/>
      <c r="HM148" s="19"/>
      <c r="HN148" s="19"/>
      <c r="HO148" s="19"/>
      <c r="HP148" s="19"/>
      <c r="HQ148" s="19"/>
      <c r="HR148" s="19"/>
      <c r="HS148" s="19"/>
      <c r="HT148" s="19"/>
      <c r="HU148" s="19"/>
      <c r="HV148" s="19"/>
      <c r="HW148" s="19"/>
      <c r="HX148" s="19"/>
      <c r="HY148" s="19"/>
      <c r="HZ148" s="19"/>
      <c r="IA148" s="19"/>
      <c r="IB148" s="19"/>
      <c r="IC148" s="19"/>
      <c r="ID148" s="19"/>
      <c r="IE148" s="19"/>
      <c r="IF148" s="19"/>
      <c r="IG148" s="19"/>
      <c r="IH148" s="19"/>
      <c r="II148" s="19"/>
      <c r="IJ148" s="19"/>
      <c r="IK148" s="19"/>
      <c r="IL148" s="19"/>
      <c r="IM148" s="19"/>
      <c r="IN148" s="19"/>
      <c r="IO148" s="19"/>
      <c r="IP148" s="19"/>
      <c r="IQ148" s="19"/>
      <c r="IR148" s="19"/>
      <c r="IS148" s="19"/>
      <c r="IT148" s="19"/>
      <c r="IU148" s="19"/>
      <c r="IV148" s="19"/>
    </row>
    <row r="149" spans="1:256" s="20" customFormat="1" ht="26.25" customHeight="1" x14ac:dyDescent="0.35">
      <c r="A149" s="149" t="s">
        <v>134</v>
      </c>
      <c r="B149" s="150"/>
      <c r="C149" s="150"/>
      <c r="D149" s="150"/>
      <c r="E149" s="150"/>
      <c r="F149" s="150"/>
      <c r="G149" s="13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9"/>
      <c r="EB149" s="19"/>
      <c r="EC149" s="19"/>
      <c r="ED149" s="19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9"/>
      <c r="FX149" s="19"/>
      <c r="FY149" s="19"/>
      <c r="FZ149" s="19"/>
      <c r="GA149" s="19"/>
      <c r="GB149" s="19"/>
      <c r="GC149" s="19"/>
      <c r="GD149" s="19"/>
      <c r="GE149" s="19"/>
      <c r="GF149" s="19"/>
      <c r="GG149" s="19"/>
      <c r="GH149" s="19"/>
      <c r="GI149" s="19"/>
      <c r="GJ149" s="19"/>
      <c r="GK149" s="19"/>
      <c r="GL149" s="19"/>
      <c r="GM149" s="19"/>
      <c r="GN149" s="19"/>
      <c r="GO149" s="19"/>
      <c r="GP149" s="19"/>
      <c r="GQ149" s="19"/>
      <c r="GR149" s="19"/>
      <c r="GS149" s="19"/>
      <c r="GT149" s="19"/>
      <c r="GU149" s="19"/>
      <c r="GV149" s="19"/>
      <c r="GW149" s="19"/>
      <c r="GX149" s="19"/>
      <c r="GY149" s="19"/>
      <c r="GZ149" s="19"/>
      <c r="HA149" s="19"/>
      <c r="HB149" s="19"/>
      <c r="HC149" s="19"/>
      <c r="HD149" s="19"/>
      <c r="HE149" s="19"/>
      <c r="HF149" s="19"/>
      <c r="HG149" s="19"/>
      <c r="HH149" s="19"/>
      <c r="HI149" s="19"/>
      <c r="HJ149" s="19"/>
      <c r="HK149" s="19"/>
      <c r="HL149" s="19"/>
      <c r="HM149" s="19"/>
      <c r="HN149" s="19"/>
      <c r="HO149" s="19"/>
      <c r="HP149" s="19"/>
      <c r="HQ149" s="19"/>
      <c r="HR149" s="19"/>
      <c r="HS149" s="19"/>
      <c r="HT149" s="19"/>
      <c r="HU149" s="19"/>
      <c r="HV149" s="19"/>
      <c r="HW149" s="19"/>
      <c r="HX149" s="19"/>
      <c r="HY149" s="19"/>
      <c r="HZ149" s="19"/>
      <c r="IA149" s="19"/>
      <c r="IB149" s="19"/>
      <c r="IC149" s="19"/>
      <c r="ID149" s="19"/>
      <c r="IE149" s="19"/>
      <c r="IF149" s="19"/>
      <c r="IG149" s="19"/>
      <c r="IH149" s="19"/>
      <c r="II149" s="19"/>
      <c r="IJ149" s="19"/>
      <c r="IK149" s="19"/>
      <c r="IL149" s="19"/>
      <c r="IM149" s="19"/>
      <c r="IN149" s="19"/>
      <c r="IO149" s="19"/>
      <c r="IP149" s="19"/>
      <c r="IQ149" s="19"/>
      <c r="IR149" s="19"/>
      <c r="IS149" s="19"/>
      <c r="IT149" s="19"/>
      <c r="IU149" s="19"/>
      <c r="IV149" s="19"/>
    </row>
    <row r="150" spans="1:256" s="20" customFormat="1" ht="21" x14ac:dyDescent="0.35">
      <c r="A150" s="149" t="s">
        <v>135</v>
      </c>
      <c r="B150" s="150"/>
      <c r="C150" s="150"/>
      <c r="D150" s="150"/>
      <c r="E150" s="150"/>
      <c r="F150" s="150"/>
      <c r="G150" s="13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9"/>
      <c r="FX150" s="19"/>
      <c r="FY150" s="19"/>
      <c r="FZ150" s="19"/>
      <c r="GA150" s="19"/>
      <c r="GB150" s="19"/>
      <c r="GC150" s="19"/>
      <c r="GD150" s="19"/>
      <c r="GE150" s="19"/>
      <c r="GF150" s="19"/>
      <c r="GG150" s="19"/>
      <c r="GH150" s="19"/>
      <c r="GI150" s="19"/>
      <c r="GJ150" s="19"/>
      <c r="GK150" s="19"/>
      <c r="GL150" s="19"/>
      <c r="GM150" s="19"/>
      <c r="GN150" s="19"/>
      <c r="GO150" s="19"/>
      <c r="GP150" s="19"/>
      <c r="GQ150" s="19"/>
      <c r="GR150" s="19"/>
      <c r="GS150" s="19"/>
      <c r="GT150" s="19"/>
      <c r="GU150" s="19"/>
      <c r="GV150" s="19"/>
      <c r="GW150" s="19"/>
      <c r="GX150" s="19"/>
      <c r="GY150" s="19"/>
      <c r="GZ150" s="19"/>
      <c r="HA150" s="19"/>
      <c r="HB150" s="19"/>
      <c r="HC150" s="19"/>
      <c r="HD150" s="19"/>
      <c r="HE150" s="19"/>
      <c r="HF150" s="19"/>
      <c r="HG150" s="19"/>
      <c r="HH150" s="19"/>
      <c r="HI150" s="19"/>
      <c r="HJ150" s="19"/>
      <c r="HK150" s="19"/>
      <c r="HL150" s="19"/>
      <c r="HM150" s="19"/>
      <c r="HN150" s="19"/>
      <c r="HO150" s="19"/>
      <c r="HP150" s="19"/>
      <c r="HQ150" s="19"/>
      <c r="HR150" s="19"/>
      <c r="HS150" s="19"/>
      <c r="HT150" s="19"/>
      <c r="HU150" s="19"/>
      <c r="HV150" s="19"/>
      <c r="HW150" s="19"/>
      <c r="HX150" s="19"/>
      <c r="HY150" s="19"/>
      <c r="HZ150" s="19"/>
      <c r="IA150" s="19"/>
      <c r="IB150" s="19"/>
      <c r="IC150" s="19"/>
      <c r="ID150" s="19"/>
      <c r="IE150" s="19"/>
      <c r="IF150" s="19"/>
      <c r="IG150" s="19"/>
      <c r="IH150" s="19"/>
      <c r="II150" s="19"/>
      <c r="IJ150" s="19"/>
      <c r="IK150" s="19"/>
      <c r="IL150" s="19"/>
      <c r="IM150" s="19"/>
      <c r="IN150" s="19"/>
      <c r="IO150" s="19"/>
      <c r="IP150" s="19"/>
      <c r="IQ150" s="19"/>
      <c r="IR150" s="19"/>
      <c r="IS150" s="19"/>
      <c r="IT150" s="19"/>
      <c r="IU150" s="19"/>
      <c r="IV150" s="19"/>
    </row>
    <row r="151" spans="1:256" s="20" customFormat="1" ht="26.45" customHeight="1" x14ac:dyDescent="0.35">
      <c r="A151" s="145" t="s">
        <v>133</v>
      </c>
      <c r="B151" s="146"/>
      <c r="C151" s="146"/>
      <c r="D151" s="146"/>
      <c r="E151" s="146"/>
      <c r="F151" s="146"/>
      <c r="G151" s="13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9"/>
      <c r="EB151" s="19"/>
      <c r="EC151" s="19"/>
      <c r="ED151" s="19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9"/>
      <c r="FX151" s="19"/>
      <c r="FY151" s="19"/>
      <c r="FZ151" s="19"/>
      <c r="GA151" s="19"/>
      <c r="GB151" s="19"/>
      <c r="GC151" s="19"/>
      <c r="GD151" s="19"/>
      <c r="GE151" s="19"/>
      <c r="GF151" s="19"/>
      <c r="GG151" s="19"/>
      <c r="GH151" s="19"/>
      <c r="GI151" s="19"/>
      <c r="GJ151" s="19"/>
      <c r="GK151" s="19"/>
      <c r="GL151" s="19"/>
      <c r="GM151" s="19"/>
      <c r="GN151" s="19"/>
      <c r="GO151" s="19"/>
      <c r="GP151" s="19"/>
      <c r="GQ151" s="19"/>
      <c r="GR151" s="19"/>
      <c r="GS151" s="19"/>
      <c r="GT151" s="19"/>
      <c r="GU151" s="19"/>
      <c r="GV151" s="19"/>
      <c r="GW151" s="19"/>
      <c r="GX151" s="19"/>
      <c r="GY151" s="19"/>
      <c r="GZ151" s="19"/>
      <c r="HA151" s="19"/>
      <c r="HB151" s="19"/>
      <c r="HC151" s="19"/>
      <c r="HD151" s="19"/>
      <c r="HE151" s="19"/>
      <c r="HF151" s="19"/>
      <c r="HG151" s="19"/>
      <c r="HH151" s="19"/>
      <c r="HI151" s="19"/>
      <c r="HJ151" s="19"/>
      <c r="HK151" s="19"/>
      <c r="HL151" s="19"/>
      <c r="HM151" s="19"/>
      <c r="HN151" s="19"/>
      <c r="HO151" s="19"/>
      <c r="HP151" s="19"/>
      <c r="HQ151" s="19"/>
      <c r="HR151" s="19"/>
      <c r="HS151" s="19"/>
      <c r="HT151" s="19"/>
      <c r="HU151" s="19"/>
      <c r="HV151" s="19"/>
      <c r="HW151" s="19"/>
      <c r="HX151" s="19"/>
      <c r="HY151" s="19"/>
      <c r="HZ151" s="19"/>
      <c r="IA151" s="19"/>
      <c r="IB151" s="19"/>
      <c r="IC151" s="19"/>
      <c r="ID151" s="19"/>
      <c r="IE151" s="19"/>
      <c r="IF151" s="19"/>
      <c r="IG151" s="19"/>
      <c r="IH151" s="19"/>
      <c r="II151" s="19"/>
      <c r="IJ151" s="19"/>
      <c r="IK151" s="19"/>
      <c r="IL151" s="19"/>
      <c r="IM151" s="19"/>
      <c r="IN151" s="19"/>
      <c r="IO151" s="19"/>
      <c r="IP151" s="19"/>
      <c r="IQ151" s="19"/>
      <c r="IR151" s="19"/>
      <c r="IS151" s="19"/>
      <c r="IT151" s="19"/>
      <c r="IU151" s="19"/>
      <c r="IV151" s="19"/>
    </row>
    <row r="152" spans="1:256" s="66" customFormat="1" ht="24.75" customHeight="1" x14ac:dyDescent="0.35">
      <c r="A152" s="145" t="s">
        <v>228</v>
      </c>
      <c r="B152" s="146"/>
      <c r="C152" s="146"/>
      <c r="D152" s="146"/>
      <c r="E152" s="146"/>
      <c r="F152" s="146"/>
      <c r="G152" s="6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  <c r="BW152" s="65"/>
      <c r="BX152" s="65"/>
      <c r="BY152" s="65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  <c r="CJ152" s="65"/>
      <c r="CK152" s="65"/>
      <c r="CL152" s="65"/>
      <c r="CM152" s="65"/>
      <c r="CN152" s="65"/>
      <c r="CO152" s="65"/>
      <c r="CP152" s="65"/>
      <c r="CQ152" s="65"/>
      <c r="CR152" s="65"/>
      <c r="CS152" s="65"/>
      <c r="CT152" s="65"/>
      <c r="CU152" s="65"/>
      <c r="CV152" s="65"/>
      <c r="CW152" s="65"/>
      <c r="CX152" s="65"/>
      <c r="CY152" s="65"/>
      <c r="CZ152" s="65"/>
      <c r="DA152" s="65"/>
      <c r="DB152" s="65"/>
      <c r="DC152" s="65"/>
      <c r="DD152" s="65"/>
      <c r="DE152" s="65"/>
      <c r="DF152" s="65"/>
      <c r="DG152" s="65"/>
      <c r="DH152" s="65"/>
      <c r="DI152" s="65"/>
      <c r="DJ152" s="65"/>
      <c r="DK152" s="65"/>
      <c r="DL152" s="65"/>
      <c r="DM152" s="65"/>
      <c r="DN152" s="65"/>
      <c r="DO152" s="65"/>
      <c r="DP152" s="65"/>
      <c r="DQ152" s="65"/>
      <c r="DR152" s="65"/>
      <c r="DS152" s="65"/>
      <c r="DT152" s="65"/>
      <c r="DU152" s="65"/>
      <c r="DV152" s="65"/>
      <c r="DW152" s="65"/>
      <c r="DX152" s="65"/>
      <c r="DY152" s="65"/>
      <c r="DZ152" s="65"/>
      <c r="EA152" s="65"/>
      <c r="EB152" s="65"/>
      <c r="EC152" s="65"/>
      <c r="ED152" s="65"/>
      <c r="EE152" s="65"/>
      <c r="EF152" s="65"/>
      <c r="EG152" s="65"/>
      <c r="EH152" s="65"/>
      <c r="EI152" s="65"/>
      <c r="EJ152" s="65"/>
      <c r="EK152" s="65"/>
      <c r="EL152" s="65"/>
      <c r="EM152" s="65"/>
      <c r="EN152" s="65"/>
      <c r="EO152" s="65"/>
      <c r="EP152" s="65"/>
      <c r="EQ152" s="65"/>
      <c r="ER152" s="65"/>
      <c r="ES152" s="65"/>
      <c r="ET152" s="65"/>
      <c r="EU152" s="65"/>
      <c r="EV152" s="65"/>
      <c r="EW152" s="65"/>
      <c r="EX152" s="65"/>
      <c r="EY152" s="65"/>
      <c r="EZ152" s="65"/>
      <c r="FA152" s="65"/>
      <c r="FB152" s="65"/>
      <c r="FC152" s="65"/>
      <c r="FD152" s="65"/>
      <c r="FE152" s="65"/>
      <c r="FF152" s="65"/>
      <c r="FG152" s="65"/>
      <c r="FH152" s="65"/>
      <c r="FI152" s="65"/>
      <c r="FJ152" s="65"/>
      <c r="FK152" s="65"/>
      <c r="FL152" s="65"/>
      <c r="FM152" s="65"/>
      <c r="FN152" s="65"/>
      <c r="FO152" s="65"/>
      <c r="FP152" s="65"/>
      <c r="FQ152" s="65"/>
      <c r="FR152" s="65"/>
      <c r="FS152" s="65"/>
      <c r="FT152" s="65"/>
      <c r="FU152" s="65"/>
      <c r="FV152" s="65"/>
      <c r="FW152" s="65"/>
      <c r="FX152" s="65"/>
      <c r="FY152" s="65"/>
      <c r="FZ152" s="65"/>
      <c r="GA152" s="65"/>
      <c r="GB152" s="65"/>
      <c r="GC152" s="65"/>
      <c r="GD152" s="65"/>
      <c r="GE152" s="65"/>
      <c r="GF152" s="65"/>
      <c r="GG152" s="65"/>
      <c r="GH152" s="65"/>
      <c r="GI152" s="65"/>
      <c r="GJ152" s="65"/>
      <c r="GK152" s="65"/>
      <c r="GL152" s="65"/>
      <c r="GM152" s="65"/>
      <c r="GN152" s="65"/>
      <c r="GO152" s="65"/>
      <c r="GP152" s="65"/>
      <c r="GQ152" s="65"/>
      <c r="GR152" s="65"/>
      <c r="GS152" s="65"/>
      <c r="GT152" s="65"/>
      <c r="GU152" s="65"/>
      <c r="GV152" s="65"/>
      <c r="GW152" s="65"/>
      <c r="GX152" s="65"/>
      <c r="GY152" s="65"/>
      <c r="GZ152" s="65"/>
      <c r="HA152" s="65"/>
      <c r="HB152" s="65"/>
      <c r="HC152" s="65"/>
      <c r="HD152" s="65"/>
      <c r="HE152" s="65"/>
      <c r="HF152" s="65"/>
      <c r="HG152" s="65"/>
      <c r="HH152" s="65"/>
      <c r="HI152" s="65"/>
      <c r="HJ152" s="65"/>
      <c r="HK152" s="65"/>
      <c r="HL152" s="65"/>
      <c r="HM152" s="65"/>
      <c r="HN152" s="65"/>
      <c r="HO152" s="65"/>
      <c r="HP152" s="65"/>
      <c r="HQ152" s="65"/>
      <c r="HR152" s="65"/>
      <c r="HS152" s="65"/>
      <c r="HT152" s="65"/>
      <c r="HU152" s="65"/>
      <c r="HV152" s="65"/>
      <c r="HW152" s="65"/>
      <c r="HX152" s="65"/>
      <c r="HY152" s="65"/>
      <c r="HZ152" s="65"/>
      <c r="IA152" s="65"/>
      <c r="IB152" s="65"/>
      <c r="IC152" s="65"/>
      <c r="ID152" s="65"/>
      <c r="IE152" s="65"/>
      <c r="IF152" s="65"/>
      <c r="IG152" s="65"/>
      <c r="IH152" s="65"/>
      <c r="II152" s="65"/>
      <c r="IJ152" s="65"/>
      <c r="IK152" s="65"/>
      <c r="IL152" s="65"/>
      <c r="IM152" s="65"/>
      <c r="IN152" s="65"/>
      <c r="IO152" s="65"/>
      <c r="IP152" s="65"/>
      <c r="IQ152" s="65"/>
      <c r="IR152" s="65"/>
      <c r="IS152" s="65"/>
      <c r="IT152" s="65"/>
      <c r="IU152" s="65"/>
      <c r="IV152" s="65"/>
    </row>
    <row r="153" spans="1:256" s="66" customFormat="1" ht="23.45" customHeight="1" x14ac:dyDescent="0.35">
      <c r="A153" s="13"/>
      <c r="B153" s="13"/>
      <c r="C153" s="5" t="s">
        <v>136</v>
      </c>
      <c r="D153" s="5" t="s">
        <v>5</v>
      </c>
      <c r="E153" s="60">
        <f>SUM(E154)</f>
        <v>19100000</v>
      </c>
      <c r="F153" s="8" t="s">
        <v>6</v>
      </c>
      <c r="G153" s="6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  <c r="BG153" s="65"/>
      <c r="BH153" s="65"/>
      <c r="BI153" s="65"/>
      <c r="BJ153" s="65"/>
      <c r="BK153" s="65"/>
      <c r="BL153" s="65"/>
      <c r="BM153" s="65"/>
      <c r="BN153" s="65"/>
      <c r="BO153" s="65"/>
      <c r="BP153" s="65"/>
      <c r="BQ153" s="65"/>
      <c r="BR153" s="65"/>
      <c r="BS153" s="65"/>
      <c r="BT153" s="65"/>
      <c r="BU153" s="65"/>
      <c r="BV153" s="65"/>
      <c r="BW153" s="65"/>
      <c r="BX153" s="65"/>
      <c r="BY153" s="65"/>
      <c r="BZ153" s="65"/>
      <c r="CA153" s="65"/>
      <c r="CB153" s="65"/>
      <c r="CC153" s="65"/>
      <c r="CD153" s="65"/>
      <c r="CE153" s="65"/>
      <c r="CF153" s="65"/>
      <c r="CG153" s="65"/>
      <c r="CH153" s="65"/>
      <c r="CI153" s="65"/>
      <c r="CJ153" s="65"/>
      <c r="CK153" s="65"/>
      <c r="CL153" s="65"/>
      <c r="CM153" s="65"/>
      <c r="CN153" s="65"/>
      <c r="CO153" s="65"/>
      <c r="CP153" s="65"/>
      <c r="CQ153" s="65"/>
      <c r="CR153" s="65"/>
      <c r="CS153" s="65"/>
      <c r="CT153" s="65"/>
      <c r="CU153" s="65"/>
      <c r="CV153" s="65"/>
      <c r="CW153" s="65"/>
      <c r="CX153" s="65"/>
      <c r="CY153" s="65"/>
      <c r="CZ153" s="65"/>
      <c r="DA153" s="65"/>
      <c r="DB153" s="65"/>
      <c r="DC153" s="65"/>
      <c r="DD153" s="65"/>
      <c r="DE153" s="65"/>
      <c r="DF153" s="65"/>
      <c r="DG153" s="65"/>
      <c r="DH153" s="65"/>
      <c r="DI153" s="65"/>
      <c r="DJ153" s="65"/>
      <c r="DK153" s="65"/>
      <c r="DL153" s="65"/>
      <c r="DM153" s="65"/>
      <c r="DN153" s="65"/>
      <c r="DO153" s="65"/>
      <c r="DP153" s="65"/>
      <c r="DQ153" s="65"/>
      <c r="DR153" s="65"/>
      <c r="DS153" s="65"/>
      <c r="DT153" s="65"/>
      <c r="DU153" s="65"/>
      <c r="DV153" s="65"/>
      <c r="DW153" s="65"/>
      <c r="DX153" s="65"/>
      <c r="DY153" s="65"/>
      <c r="DZ153" s="65"/>
      <c r="EA153" s="65"/>
      <c r="EB153" s="65"/>
      <c r="EC153" s="65"/>
      <c r="ED153" s="65"/>
      <c r="EE153" s="65"/>
      <c r="EF153" s="65"/>
      <c r="EG153" s="65"/>
      <c r="EH153" s="65"/>
      <c r="EI153" s="65"/>
      <c r="EJ153" s="65"/>
      <c r="EK153" s="65"/>
      <c r="EL153" s="65"/>
      <c r="EM153" s="65"/>
      <c r="EN153" s="65"/>
      <c r="EO153" s="65"/>
      <c r="EP153" s="65"/>
      <c r="EQ153" s="65"/>
      <c r="ER153" s="65"/>
      <c r="ES153" s="65"/>
      <c r="ET153" s="65"/>
      <c r="EU153" s="65"/>
      <c r="EV153" s="65"/>
      <c r="EW153" s="65"/>
      <c r="EX153" s="65"/>
      <c r="EY153" s="65"/>
      <c r="EZ153" s="65"/>
      <c r="FA153" s="65"/>
      <c r="FB153" s="65"/>
      <c r="FC153" s="65"/>
      <c r="FD153" s="65"/>
      <c r="FE153" s="65"/>
      <c r="FF153" s="65"/>
      <c r="FG153" s="65"/>
      <c r="FH153" s="65"/>
      <c r="FI153" s="65"/>
      <c r="FJ153" s="65"/>
      <c r="FK153" s="65"/>
      <c r="FL153" s="65"/>
      <c r="FM153" s="65"/>
      <c r="FN153" s="65"/>
      <c r="FO153" s="65"/>
      <c r="FP153" s="65"/>
      <c r="FQ153" s="65"/>
      <c r="FR153" s="65"/>
      <c r="FS153" s="65"/>
      <c r="FT153" s="65"/>
      <c r="FU153" s="65"/>
      <c r="FV153" s="65"/>
      <c r="FW153" s="65"/>
      <c r="FX153" s="65"/>
      <c r="FY153" s="65"/>
      <c r="FZ153" s="65"/>
      <c r="GA153" s="65"/>
      <c r="GB153" s="65"/>
      <c r="GC153" s="65"/>
      <c r="GD153" s="65"/>
      <c r="GE153" s="65"/>
      <c r="GF153" s="65"/>
      <c r="GG153" s="65"/>
      <c r="GH153" s="65"/>
      <c r="GI153" s="65"/>
      <c r="GJ153" s="65"/>
      <c r="GK153" s="65"/>
      <c r="GL153" s="65"/>
      <c r="GM153" s="65"/>
      <c r="GN153" s="65"/>
      <c r="GO153" s="65"/>
      <c r="GP153" s="65"/>
      <c r="GQ153" s="65"/>
      <c r="GR153" s="65"/>
      <c r="GS153" s="65"/>
      <c r="GT153" s="65"/>
      <c r="GU153" s="65"/>
      <c r="GV153" s="65"/>
      <c r="GW153" s="65"/>
      <c r="GX153" s="65"/>
      <c r="GY153" s="65"/>
      <c r="GZ153" s="65"/>
      <c r="HA153" s="65"/>
      <c r="HB153" s="65"/>
      <c r="HC153" s="65"/>
      <c r="HD153" s="65"/>
      <c r="HE153" s="65"/>
      <c r="HF153" s="65"/>
      <c r="HG153" s="65"/>
      <c r="HH153" s="65"/>
      <c r="HI153" s="65"/>
      <c r="HJ153" s="65"/>
      <c r="HK153" s="65"/>
      <c r="HL153" s="65"/>
      <c r="HM153" s="65"/>
      <c r="HN153" s="65"/>
      <c r="HO153" s="65"/>
      <c r="HP153" s="65"/>
      <c r="HQ153" s="65"/>
      <c r="HR153" s="65"/>
      <c r="HS153" s="65"/>
      <c r="HT153" s="65"/>
      <c r="HU153" s="65"/>
      <c r="HV153" s="65"/>
      <c r="HW153" s="65"/>
      <c r="HX153" s="65"/>
      <c r="HY153" s="65"/>
      <c r="HZ153" s="65"/>
      <c r="IA153" s="65"/>
      <c r="IB153" s="65"/>
      <c r="IC153" s="65"/>
      <c r="ID153" s="65"/>
      <c r="IE153" s="65"/>
      <c r="IF153" s="65"/>
      <c r="IG153" s="65"/>
      <c r="IH153" s="65"/>
      <c r="II153" s="65"/>
      <c r="IJ153" s="65"/>
      <c r="IK153" s="65"/>
      <c r="IL153" s="65"/>
      <c r="IM153" s="65"/>
      <c r="IN153" s="65"/>
      <c r="IO153" s="65"/>
      <c r="IP153" s="65"/>
      <c r="IQ153" s="65"/>
      <c r="IR153" s="65"/>
      <c r="IS153" s="65"/>
      <c r="IT153" s="65"/>
      <c r="IU153" s="65"/>
      <c r="IV153" s="65"/>
    </row>
    <row r="154" spans="1:256" s="20" customFormat="1" ht="24.75" customHeight="1" x14ac:dyDescent="0.35">
      <c r="A154" s="6"/>
      <c r="B154" s="6"/>
      <c r="C154" s="5" t="s">
        <v>137</v>
      </c>
      <c r="D154" s="5" t="s">
        <v>5</v>
      </c>
      <c r="E154" s="60">
        <f>SUM(E155+E164+E169+E174)</f>
        <v>19100000</v>
      </c>
      <c r="F154" s="8" t="s">
        <v>6</v>
      </c>
      <c r="G154" s="13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9"/>
      <c r="EB154" s="19"/>
      <c r="EC154" s="19"/>
      <c r="ED154" s="19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  <c r="FE154" s="19"/>
      <c r="FF154" s="19"/>
      <c r="FG154" s="19"/>
      <c r="FH154" s="19"/>
      <c r="FI154" s="19"/>
      <c r="FJ154" s="19"/>
      <c r="FK154" s="19"/>
      <c r="FL154" s="19"/>
      <c r="FM154" s="19"/>
      <c r="FN154" s="19"/>
      <c r="FO154" s="19"/>
      <c r="FP154" s="19"/>
      <c r="FQ154" s="19"/>
      <c r="FR154" s="19"/>
      <c r="FS154" s="19"/>
      <c r="FT154" s="19"/>
      <c r="FU154" s="19"/>
      <c r="FV154" s="19"/>
      <c r="FW154" s="19"/>
      <c r="FX154" s="19"/>
      <c r="FY154" s="19"/>
      <c r="FZ154" s="19"/>
      <c r="GA154" s="19"/>
      <c r="GB154" s="19"/>
      <c r="GC154" s="19"/>
      <c r="GD154" s="19"/>
      <c r="GE154" s="19"/>
      <c r="GF154" s="19"/>
      <c r="GG154" s="19"/>
      <c r="GH154" s="19"/>
      <c r="GI154" s="19"/>
      <c r="GJ154" s="19"/>
      <c r="GK154" s="19"/>
      <c r="GL154" s="19"/>
      <c r="GM154" s="19"/>
      <c r="GN154" s="19"/>
      <c r="GO154" s="19"/>
      <c r="GP154" s="19"/>
      <c r="GQ154" s="19"/>
      <c r="GR154" s="19"/>
      <c r="GS154" s="19"/>
      <c r="GT154" s="19"/>
      <c r="GU154" s="19"/>
      <c r="GV154" s="19"/>
      <c r="GW154" s="19"/>
      <c r="GX154" s="19"/>
      <c r="GY154" s="19"/>
      <c r="GZ154" s="19"/>
      <c r="HA154" s="19"/>
      <c r="HB154" s="19"/>
      <c r="HC154" s="19"/>
      <c r="HD154" s="19"/>
      <c r="HE154" s="19"/>
      <c r="HF154" s="19"/>
      <c r="HG154" s="19"/>
      <c r="HH154" s="19"/>
      <c r="HI154" s="19"/>
      <c r="HJ154" s="19"/>
      <c r="HK154" s="19"/>
      <c r="HL154" s="19"/>
      <c r="HM154" s="19"/>
      <c r="HN154" s="19"/>
      <c r="HO154" s="19"/>
      <c r="HP154" s="19"/>
      <c r="HQ154" s="19"/>
      <c r="HR154" s="19"/>
      <c r="HS154" s="19"/>
      <c r="HT154" s="19"/>
      <c r="HU154" s="19"/>
      <c r="HV154" s="19"/>
      <c r="HW154" s="19"/>
      <c r="HX154" s="19"/>
      <c r="HY154" s="19"/>
      <c r="HZ154" s="19"/>
      <c r="IA154" s="19"/>
      <c r="IB154" s="19"/>
      <c r="IC154" s="19"/>
      <c r="ID154" s="19"/>
      <c r="IE154" s="19"/>
      <c r="IF154" s="19"/>
      <c r="IG154" s="19"/>
      <c r="IH154" s="19"/>
      <c r="II154" s="19"/>
      <c r="IJ154" s="19"/>
      <c r="IK154" s="19"/>
      <c r="IL154" s="19"/>
      <c r="IM154" s="19"/>
      <c r="IN154" s="19"/>
      <c r="IO154" s="19"/>
      <c r="IP154" s="19"/>
      <c r="IQ154" s="19"/>
      <c r="IR154" s="19"/>
      <c r="IS154" s="19"/>
      <c r="IT154" s="19"/>
      <c r="IU154" s="19"/>
      <c r="IV154" s="19"/>
    </row>
    <row r="155" spans="1:256" s="20" customFormat="1" ht="24.75" customHeight="1" x14ac:dyDescent="0.35">
      <c r="A155" s="6"/>
      <c r="B155" s="6"/>
      <c r="C155" s="5" t="s">
        <v>185</v>
      </c>
      <c r="D155" s="5" t="s">
        <v>8</v>
      </c>
      <c r="E155" s="60">
        <v>1950000</v>
      </c>
      <c r="F155" s="8" t="s">
        <v>6</v>
      </c>
      <c r="G155" s="13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19"/>
      <c r="EB155" s="19"/>
      <c r="EC155" s="19"/>
      <c r="ED155" s="19"/>
      <c r="EE155" s="19"/>
      <c r="EF155" s="19"/>
      <c r="EG155" s="19"/>
      <c r="EH155" s="19"/>
      <c r="EI155" s="19"/>
      <c r="EJ155" s="1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9"/>
      <c r="EZ155" s="19"/>
      <c r="FA155" s="19"/>
      <c r="FB155" s="19"/>
      <c r="FC155" s="19"/>
      <c r="FD155" s="19"/>
      <c r="FE155" s="19"/>
      <c r="FF155" s="19"/>
      <c r="FG155" s="19"/>
      <c r="FH155" s="19"/>
      <c r="FI155" s="19"/>
      <c r="FJ155" s="19"/>
      <c r="FK155" s="19"/>
      <c r="FL155" s="19"/>
      <c r="FM155" s="19"/>
      <c r="FN155" s="19"/>
      <c r="FO155" s="19"/>
      <c r="FP155" s="19"/>
      <c r="FQ155" s="19"/>
      <c r="FR155" s="19"/>
      <c r="FS155" s="19"/>
      <c r="FT155" s="19"/>
      <c r="FU155" s="19"/>
      <c r="FV155" s="19"/>
      <c r="FW155" s="19"/>
      <c r="FX155" s="19"/>
      <c r="FY155" s="19"/>
      <c r="FZ155" s="19"/>
      <c r="GA155" s="19"/>
      <c r="GB155" s="19"/>
      <c r="GC155" s="19"/>
      <c r="GD155" s="19"/>
      <c r="GE155" s="19"/>
      <c r="GF155" s="19"/>
      <c r="GG155" s="19"/>
      <c r="GH155" s="19"/>
      <c r="GI155" s="19"/>
      <c r="GJ155" s="19"/>
      <c r="GK155" s="19"/>
      <c r="GL155" s="19"/>
      <c r="GM155" s="19"/>
      <c r="GN155" s="19"/>
      <c r="GO155" s="19"/>
      <c r="GP155" s="19"/>
      <c r="GQ155" s="19"/>
      <c r="GR155" s="19"/>
      <c r="GS155" s="19"/>
      <c r="GT155" s="19"/>
      <c r="GU155" s="19"/>
      <c r="GV155" s="19"/>
      <c r="GW155" s="19"/>
      <c r="GX155" s="19"/>
      <c r="GY155" s="19"/>
      <c r="GZ155" s="19"/>
      <c r="HA155" s="19"/>
      <c r="HB155" s="19"/>
      <c r="HC155" s="19"/>
      <c r="HD155" s="19"/>
      <c r="HE155" s="19"/>
      <c r="HF155" s="19"/>
      <c r="HG155" s="19"/>
      <c r="HH155" s="19"/>
      <c r="HI155" s="19"/>
      <c r="HJ155" s="19"/>
      <c r="HK155" s="19"/>
      <c r="HL155" s="19"/>
      <c r="HM155" s="19"/>
      <c r="HN155" s="19"/>
      <c r="HO155" s="19"/>
      <c r="HP155" s="19"/>
      <c r="HQ155" s="19"/>
      <c r="HR155" s="19"/>
      <c r="HS155" s="19"/>
      <c r="HT155" s="19"/>
      <c r="HU155" s="19"/>
      <c r="HV155" s="19"/>
      <c r="HW155" s="19"/>
      <c r="HX155" s="19"/>
      <c r="HY155" s="19"/>
      <c r="HZ155" s="19"/>
      <c r="IA155" s="19"/>
      <c r="IB155" s="19"/>
      <c r="IC155" s="19"/>
      <c r="ID155" s="19"/>
      <c r="IE155" s="19"/>
      <c r="IF155" s="19"/>
      <c r="IG155" s="19"/>
      <c r="IH155" s="19"/>
      <c r="II155" s="19"/>
      <c r="IJ155" s="19"/>
      <c r="IK155" s="19"/>
      <c r="IL155" s="19"/>
      <c r="IM155" s="19"/>
      <c r="IN155" s="19"/>
      <c r="IO155" s="19"/>
      <c r="IP155" s="19"/>
      <c r="IQ155" s="19"/>
      <c r="IR155" s="19"/>
      <c r="IS155" s="19"/>
      <c r="IT155" s="19"/>
      <c r="IU155" s="19"/>
      <c r="IV155" s="19"/>
    </row>
    <row r="156" spans="1:256" s="20" customFormat="1" ht="24.75" customHeight="1" x14ac:dyDescent="0.35">
      <c r="A156" s="119" t="s">
        <v>186</v>
      </c>
      <c r="B156" s="120"/>
      <c r="C156" s="120"/>
      <c r="D156" s="120"/>
      <c r="E156" s="120"/>
      <c r="F156" s="120"/>
      <c r="G156" s="13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19"/>
      <c r="EE156" s="19"/>
      <c r="EF156" s="19"/>
      <c r="EG156" s="19"/>
      <c r="EH156" s="19"/>
      <c r="EI156" s="19"/>
      <c r="EJ156" s="1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9"/>
      <c r="EZ156" s="19"/>
      <c r="FA156" s="19"/>
      <c r="FB156" s="19"/>
      <c r="FC156" s="19"/>
      <c r="FD156" s="19"/>
      <c r="FE156" s="19"/>
      <c r="FF156" s="19"/>
      <c r="FG156" s="19"/>
      <c r="FH156" s="19"/>
      <c r="FI156" s="19"/>
      <c r="FJ156" s="19"/>
      <c r="FK156" s="19"/>
      <c r="FL156" s="19"/>
      <c r="FM156" s="19"/>
      <c r="FN156" s="19"/>
      <c r="FO156" s="19"/>
      <c r="FP156" s="19"/>
      <c r="FQ156" s="19"/>
      <c r="FR156" s="19"/>
      <c r="FS156" s="19"/>
      <c r="FT156" s="19"/>
      <c r="FU156" s="19"/>
      <c r="FV156" s="19"/>
      <c r="FW156" s="19"/>
      <c r="FX156" s="19"/>
      <c r="FY156" s="19"/>
      <c r="FZ156" s="19"/>
      <c r="GA156" s="19"/>
      <c r="GB156" s="19"/>
      <c r="GC156" s="19"/>
      <c r="GD156" s="19"/>
      <c r="GE156" s="19"/>
      <c r="GF156" s="19"/>
      <c r="GG156" s="19"/>
      <c r="GH156" s="19"/>
      <c r="GI156" s="19"/>
      <c r="GJ156" s="19"/>
      <c r="GK156" s="19"/>
      <c r="GL156" s="19"/>
      <c r="GM156" s="19"/>
      <c r="GN156" s="19"/>
      <c r="GO156" s="19"/>
      <c r="GP156" s="19"/>
      <c r="GQ156" s="19"/>
      <c r="GR156" s="19"/>
      <c r="GS156" s="19"/>
      <c r="GT156" s="19"/>
      <c r="GU156" s="19"/>
      <c r="GV156" s="19"/>
      <c r="GW156" s="19"/>
      <c r="GX156" s="19"/>
      <c r="GY156" s="19"/>
      <c r="GZ156" s="19"/>
      <c r="HA156" s="19"/>
      <c r="HB156" s="19"/>
      <c r="HC156" s="19"/>
      <c r="HD156" s="19"/>
      <c r="HE156" s="19"/>
      <c r="HF156" s="19"/>
      <c r="HG156" s="19"/>
      <c r="HH156" s="19"/>
      <c r="HI156" s="19"/>
      <c r="HJ156" s="19"/>
      <c r="HK156" s="19"/>
      <c r="HL156" s="19"/>
      <c r="HM156" s="19"/>
      <c r="HN156" s="19"/>
      <c r="HO156" s="19"/>
      <c r="HP156" s="19"/>
      <c r="HQ156" s="19"/>
      <c r="HR156" s="19"/>
      <c r="HS156" s="19"/>
      <c r="HT156" s="19"/>
      <c r="HU156" s="19"/>
      <c r="HV156" s="19"/>
      <c r="HW156" s="19"/>
      <c r="HX156" s="19"/>
      <c r="HY156" s="19"/>
      <c r="HZ156" s="19"/>
      <c r="IA156" s="19"/>
      <c r="IB156" s="19"/>
      <c r="IC156" s="19"/>
      <c r="ID156" s="19"/>
      <c r="IE156" s="19"/>
      <c r="IF156" s="19"/>
      <c r="IG156" s="19"/>
      <c r="IH156" s="19"/>
      <c r="II156" s="19"/>
      <c r="IJ156" s="19"/>
      <c r="IK156" s="19"/>
      <c r="IL156" s="19"/>
      <c r="IM156" s="19"/>
      <c r="IN156" s="19"/>
      <c r="IO156" s="19"/>
      <c r="IP156" s="19"/>
      <c r="IQ156" s="19"/>
      <c r="IR156" s="19"/>
      <c r="IS156" s="19"/>
      <c r="IT156" s="19"/>
      <c r="IU156" s="19"/>
      <c r="IV156" s="19"/>
    </row>
    <row r="157" spans="1:256" s="20" customFormat="1" ht="24.75" customHeight="1" x14ac:dyDescent="0.35">
      <c r="A157" s="62"/>
      <c r="B157" s="62"/>
      <c r="C157" s="145" t="s">
        <v>187</v>
      </c>
      <c r="D157" s="145"/>
      <c r="E157" s="145"/>
      <c r="F157" s="145"/>
      <c r="G157" s="13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19"/>
      <c r="EE157" s="19"/>
      <c r="EF157" s="19"/>
      <c r="EG157" s="19"/>
      <c r="EH157" s="19"/>
      <c r="EI157" s="19"/>
      <c r="EJ157" s="1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9"/>
      <c r="EZ157" s="19"/>
      <c r="FA157" s="19"/>
      <c r="FB157" s="19"/>
      <c r="FC157" s="19"/>
      <c r="FD157" s="19"/>
      <c r="FE157" s="19"/>
      <c r="FF157" s="19"/>
      <c r="FG157" s="19"/>
      <c r="FH157" s="19"/>
      <c r="FI157" s="19"/>
      <c r="FJ157" s="19"/>
      <c r="FK157" s="19"/>
      <c r="FL157" s="19"/>
      <c r="FM157" s="19"/>
      <c r="FN157" s="19"/>
      <c r="FO157" s="19"/>
      <c r="FP157" s="19"/>
      <c r="FQ157" s="19"/>
      <c r="FR157" s="19"/>
      <c r="FS157" s="19"/>
      <c r="FT157" s="19"/>
      <c r="FU157" s="19"/>
      <c r="FV157" s="19"/>
      <c r="FW157" s="19"/>
      <c r="FX157" s="19"/>
      <c r="FY157" s="19"/>
      <c r="FZ157" s="19"/>
      <c r="GA157" s="19"/>
      <c r="GB157" s="19"/>
      <c r="GC157" s="19"/>
      <c r="GD157" s="19"/>
      <c r="GE157" s="19"/>
      <c r="GF157" s="19"/>
      <c r="GG157" s="19"/>
      <c r="GH157" s="19"/>
      <c r="GI157" s="19"/>
      <c r="GJ157" s="19"/>
      <c r="GK157" s="19"/>
      <c r="GL157" s="19"/>
      <c r="GM157" s="19"/>
      <c r="GN157" s="19"/>
      <c r="GO157" s="19"/>
      <c r="GP157" s="19"/>
      <c r="GQ157" s="19"/>
      <c r="GR157" s="19"/>
      <c r="GS157" s="19"/>
      <c r="GT157" s="19"/>
      <c r="GU157" s="19"/>
      <c r="GV157" s="19"/>
      <c r="GW157" s="19"/>
      <c r="GX157" s="19"/>
      <c r="GY157" s="19"/>
      <c r="GZ157" s="19"/>
      <c r="HA157" s="19"/>
      <c r="HB157" s="19"/>
      <c r="HC157" s="19"/>
      <c r="HD157" s="19"/>
      <c r="HE157" s="19"/>
      <c r="HF157" s="19"/>
      <c r="HG157" s="19"/>
      <c r="HH157" s="19"/>
      <c r="HI157" s="19"/>
      <c r="HJ157" s="19"/>
      <c r="HK157" s="19"/>
      <c r="HL157" s="19"/>
      <c r="HM157" s="19"/>
      <c r="HN157" s="19"/>
      <c r="HO157" s="19"/>
      <c r="HP157" s="19"/>
      <c r="HQ157" s="19"/>
      <c r="HR157" s="19"/>
      <c r="HS157" s="19"/>
      <c r="HT157" s="19"/>
      <c r="HU157" s="19"/>
      <c r="HV157" s="19"/>
      <c r="HW157" s="19"/>
      <c r="HX157" s="19"/>
      <c r="HY157" s="19"/>
      <c r="HZ157" s="19"/>
      <c r="IA157" s="19"/>
      <c r="IB157" s="19"/>
      <c r="IC157" s="19"/>
      <c r="ID157" s="19"/>
      <c r="IE157" s="19"/>
      <c r="IF157" s="19"/>
      <c r="IG157" s="19"/>
      <c r="IH157" s="19"/>
      <c r="II157" s="19"/>
      <c r="IJ157" s="19"/>
      <c r="IK157" s="19"/>
      <c r="IL157" s="19"/>
      <c r="IM157" s="19"/>
      <c r="IN157" s="19"/>
      <c r="IO157" s="19"/>
      <c r="IP157" s="19"/>
      <c r="IQ157" s="19"/>
      <c r="IR157" s="19"/>
      <c r="IS157" s="19"/>
      <c r="IT157" s="19"/>
      <c r="IU157" s="19"/>
      <c r="IV157" s="19"/>
    </row>
    <row r="158" spans="1:256" s="20" customFormat="1" ht="24.75" customHeight="1" x14ac:dyDescent="0.35">
      <c r="A158" s="62"/>
      <c r="B158" s="62"/>
      <c r="C158" s="145" t="s">
        <v>188</v>
      </c>
      <c r="D158" s="145"/>
      <c r="E158" s="145"/>
      <c r="F158" s="145"/>
      <c r="G158" s="13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  <c r="FE158" s="19"/>
      <c r="FF158" s="19"/>
      <c r="FG158" s="19"/>
      <c r="FH158" s="19"/>
      <c r="FI158" s="19"/>
      <c r="FJ158" s="19"/>
      <c r="FK158" s="19"/>
      <c r="FL158" s="19"/>
      <c r="FM158" s="19"/>
      <c r="FN158" s="19"/>
      <c r="FO158" s="19"/>
      <c r="FP158" s="19"/>
      <c r="FQ158" s="19"/>
      <c r="FR158" s="19"/>
      <c r="FS158" s="19"/>
      <c r="FT158" s="19"/>
      <c r="FU158" s="19"/>
      <c r="FV158" s="19"/>
      <c r="FW158" s="19"/>
      <c r="FX158" s="19"/>
      <c r="FY158" s="19"/>
      <c r="FZ158" s="19"/>
      <c r="GA158" s="19"/>
      <c r="GB158" s="19"/>
      <c r="GC158" s="19"/>
      <c r="GD158" s="19"/>
      <c r="GE158" s="19"/>
      <c r="GF158" s="19"/>
      <c r="GG158" s="19"/>
      <c r="GH158" s="19"/>
      <c r="GI158" s="19"/>
      <c r="GJ158" s="19"/>
      <c r="GK158" s="19"/>
      <c r="GL158" s="19"/>
      <c r="GM158" s="19"/>
      <c r="GN158" s="19"/>
      <c r="GO158" s="19"/>
      <c r="GP158" s="19"/>
      <c r="GQ158" s="19"/>
      <c r="GR158" s="19"/>
      <c r="GS158" s="19"/>
      <c r="GT158" s="19"/>
      <c r="GU158" s="19"/>
      <c r="GV158" s="19"/>
      <c r="GW158" s="19"/>
      <c r="GX158" s="19"/>
      <c r="GY158" s="19"/>
      <c r="GZ158" s="19"/>
      <c r="HA158" s="19"/>
      <c r="HB158" s="19"/>
      <c r="HC158" s="19"/>
      <c r="HD158" s="19"/>
      <c r="HE158" s="19"/>
      <c r="HF158" s="19"/>
      <c r="HG158" s="19"/>
      <c r="HH158" s="19"/>
      <c r="HI158" s="19"/>
      <c r="HJ158" s="19"/>
      <c r="HK158" s="19"/>
      <c r="HL158" s="19"/>
      <c r="HM158" s="19"/>
      <c r="HN158" s="19"/>
      <c r="HO158" s="19"/>
      <c r="HP158" s="19"/>
      <c r="HQ158" s="19"/>
      <c r="HR158" s="19"/>
      <c r="HS158" s="19"/>
      <c r="HT158" s="19"/>
      <c r="HU158" s="19"/>
      <c r="HV158" s="19"/>
      <c r="HW158" s="19"/>
      <c r="HX158" s="19"/>
      <c r="HY158" s="19"/>
      <c r="HZ158" s="19"/>
      <c r="IA158" s="19"/>
      <c r="IB158" s="19"/>
      <c r="IC158" s="19"/>
      <c r="ID158" s="19"/>
      <c r="IE158" s="19"/>
      <c r="IF158" s="19"/>
      <c r="IG158" s="19"/>
      <c r="IH158" s="19"/>
      <c r="II158" s="19"/>
      <c r="IJ158" s="19"/>
      <c r="IK158" s="19"/>
      <c r="IL158" s="19"/>
      <c r="IM158" s="19"/>
      <c r="IN158" s="19"/>
      <c r="IO158" s="19"/>
      <c r="IP158" s="19"/>
      <c r="IQ158" s="19"/>
      <c r="IR158" s="19"/>
      <c r="IS158" s="19"/>
      <c r="IT158" s="19"/>
      <c r="IU158" s="19"/>
      <c r="IV158" s="19"/>
    </row>
    <row r="159" spans="1:256" s="20" customFormat="1" ht="26.25" customHeight="1" x14ac:dyDescent="0.35">
      <c r="A159" s="62"/>
      <c r="B159" s="62"/>
      <c r="C159" s="145" t="s">
        <v>209</v>
      </c>
      <c r="D159" s="145"/>
      <c r="E159" s="145"/>
      <c r="F159" s="145"/>
      <c r="G159" s="13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9"/>
      <c r="FX159" s="19"/>
      <c r="FY159" s="19"/>
      <c r="FZ159" s="19"/>
      <c r="GA159" s="19"/>
      <c r="GB159" s="19"/>
      <c r="GC159" s="19"/>
      <c r="GD159" s="19"/>
      <c r="GE159" s="19"/>
      <c r="GF159" s="19"/>
      <c r="GG159" s="19"/>
      <c r="GH159" s="19"/>
      <c r="GI159" s="19"/>
      <c r="GJ159" s="19"/>
      <c r="GK159" s="19"/>
      <c r="GL159" s="19"/>
      <c r="GM159" s="19"/>
      <c r="GN159" s="19"/>
      <c r="GO159" s="19"/>
      <c r="GP159" s="19"/>
      <c r="GQ159" s="19"/>
      <c r="GR159" s="19"/>
      <c r="GS159" s="19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19"/>
      <c r="HV159" s="19"/>
      <c r="HW159" s="19"/>
      <c r="HX159" s="19"/>
      <c r="HY159" s="19"/>
      <c r="HZ159" s="19"/>
      <c r="IA159" s="19"/>
      <c r="IB159" s="19"/>
      <c r="IC159" s="19"/>
      <c r="ID159" s="19"/>
      <c r="IE159" s="19"/>
      <c r="IF159" s="19"/>
      <c r="IG159" s="19"/>
      <c r="IH159" s="19"/>
      <c r="II159" s="19"/>
      <c r="IJ159" s="19"/>
      <c r="IK159" s="19"/>
      <c r="IL159" s="19"/>
      <c r="IM159" s="19"/>
      <c r="IN159" s="19"/>
      <c r="IO159" s="19"/>
      <c r="IP159" s="19"/>
      <c r="IQ159" s="19"/>
      <c r="IR159" s="19"/>
      <c r="IS159" s="19"/>
      <c r="IT159" s="19"/>
      <c r="IU159" s="19"/>
      <c r="IV159" s="19"/>
    </row>
    <row r="160" spans="1:256" s="20" customFormat="1" ht="21" x14ac:dyDescent="0.35">
      <c r="A160" s="62"/>
      <c r="B160" s="62"/>
      <c r="C160" s="95" t="s">
        <v>237</v>
      </c>
      <c r="D160" s="62"/>
      <c r="E160" s="62"/>
      <c r="F160" s="62"/>
      <c r="G160" s="13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  <c r="FN160" s="19"/>
      <c r="FO160" s="19"/>
      <c r="FP160" s="19"/>
      <c r="FQ160" s="19"/>
      <c r="FR160" s="19"/>
      <c r="FS160" s="19"/>
      <c r="FT160" s="19"/>
      <c r="FU160" s="19"/>
      <c r="FV160" s="19"/>
      <c r="FW160" s="19"/>
      <c r="FX160" s="19"/>
      <c r="FY160" s="19"/>
      <c r="FZ160" s="19"/>
      <c r="GA160" s="19"/>
      <c r="GB160" s="19"/>
      <c r="GC160" s="19"/>
      <c r="GD160" s="19"/>
      <c r="GE160" s="19"/>
      <c r="GF160" s="19"/>
      <c r="GG160" s="19"/>
      <c r="GH160" s="19"/>
      <c r="GI160" s="19"/>
      <c r="GJ160" s="19"/>
      <c r="GK160" s="19"/>
      <c r="GL160" s="19"/>
      <c r="GM160" s="19"/>
      <c r="GN160" s="19"/>
      <c r="GO160" s="19"/>
      <c r="GP160" s="19"/>
      <c r="GQ160" s="19"/>
      <c r="GR160" s="19"/>
      <c r="GS160" s="19"/>
      <c r="GT160" s="19"/>
      <c r="GU160" s="19"/>
      <c r="GV160" s="19"/>
      <c r="GW160" s="19"/>
      <c r="GX160" s="19"/>
      <c r="GY160" s="19"/>
      <c r="GZ160" s="19"/>
      <c r="HA160" s="19"/>
      <c r="HB160" s="19"/>
      <c r="HC160" s="19"/>
      <c r="HD160" s="19"/>
      <c r="HE160" s="19"/>
      <c r="HF160" s="19"/>
      <c r="HG160" s="19"/>
      <c r="HH160" s="19"/>
      <c r="HI160" s="19"/>
      <c r="HJ160" s="19"/>
      <c r="HK160" s="19"/>
      <c r="HL160" s="19"/>
      <c r="HM160" s="19"/>
      <c r="HN160" s="19"/>
      <c r="HO160" s="19"/>
      <c r="HP160" s="19"/>
      <c r="HQ160" s="19"/>
      <c r="HR160" s="19"/>
      <c r="HS160" s="19"/>
      <c r="HT160" s="19"/>
      <c r="HU160" s="19"/>
      <c r="HV160" s="19"/>
      <c r="HW160" s="19"/>
      <c r="HX160" s="19"/>
      <c r="HY160" s="19"/>
      <c r="HZ160" s="19"/>
      <c r="IA160" s="19"/>
      <c r="IB160" s="19"/>
      <c r="IC160" s="19"/>
      <c r="ID160" s="19"/>
      <c r="IE160" s="19"/>
      <c r="IF160" s="19"/>
      <c r="IG160" s="19"/>
      <c r="IH160" s="19"/>
      <c r="II160" s="19"/>
      <c r="IJ160" s="19"/>
      <c r="IK160" s="19"/>
      <c r="IL160" s="19"/>
      <c r="IM160" s="19"/>
      <c r="IN160" s="19"/>
      <c r="IO160" s="19"/>
      <c r="IP160" s="19"/>
      <c r="IQ160" s="19"/>
      <c r="IR160" s="19"/>
      <c r="IS160" s="19"/>
      <c r="IT160" s="19"/>
      <c r="IU160" s="19"/>
      <c r="IV160" s="19"/>
    </row>
    <row r="161" spans="1:256" s="66" customFormat="1" ht="23.45" customHeight="1" x14ac:dyDescent="0.35">
      <c r="A161" s="145" t="s">
        <v>138</v>
      </c>
      <c r="B161" s="146"/>
      <c r="C161" s="146"/>
      <c r="D161" s="146"/>
      <c r="E161" s="146"/>
      <c r="F161" s="146"/>
      <c r="G161" s="6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5"/>
      <c r="BL161" s="65"/>
      <c r="BM161" s="65"/>
      <c r="BN161" s="65"/>
      <c r="BO161" s="65"/>
      <c r="BP161" s="65"/>
      <c r="BQ161" s="65"/>
      <c r="BR161" s="65"/>
      <c r="BS161" s="65"/>
      <c r="BT161" s="65"/>
      <c r="BU161" s="65"/>
      <c r="BV161" s="65"/>
      <c r="BW161" s="65"/>
      <c r="BX161" s="65"/>
      <c r="BY161" s="65"/>
      <c r="BZ161" s="65"/>
      <c r="CA161" s="65"/>
      <c r="CB161" s="65"/>
      <c r="CC161" s="65"/>
      <c r="CD161" s="65"/>
      <c r="CE161" s="65"/>
      <c r="CF161" s="65"/>
      <c r="CG161" s="65"/>
      <c r="CH161" s="65"/>
      <c r="CI161" s="65"/>
      <c r="CJ161" s="65"/>
      <c r="CK161" s="65"/>
      <c r="CL161" s="65"/>
      <c r="CM161" s="65"/>
      <c r="CN161" s="65"/>
      <c r="CO161" s="65"/>
      <c r="CP161" s="65"/>
      <c r="CQ161" s="65"/>
      <c r="CR161" s="65"/>
      <c r="CS161" s="65"/>
      <c r="CT161" s="65"/>
      <c r="CU161" s="65"/>
      <c r="CV161" s="65"/>
      <c r="CW161" s="65"/>
      <c r="CX161" s="65"/>
      <c r="CY161" s="65"/>
      <c r="CZ161" s="65"/>
      <c r="DA161" s="65"/>
      <c r="DB161" s="65"/>
      <c r="DC161" s="65"/>
      <c r="DD161" s="65"/>
      <c r="DE161" s="65"/>
      <c r="DF161" s="65"/>
      <c r="DG161" s="65"/>
      <c r="DH161" s="65"/>
      <c r="DI161" s="65"/>
      <c r="DJ161" s="65"/>
      <c r="DK161" s="65"/>
      <c r="DL161" s="65"/>
      <c r="DM161" s="65"/>
      <c r="DN161" s="65"/>
      <c r="DO161" s="65"/>
      <c r="DP161" s="65"/>
      <c r="DQ161" s="65"/>
      <c r="DR161" s="65"/>
      <c r="DS161" s="65"/>
      <c r="DT161" s="65"/>
      <c r="DU161" s="65"/>
      <c r="DV161" s="65"/>
      <c r="DW161" s="65"/>
      <c r="DX161" s="65"/>
      <c r="DY161" s="65"/>
      <c r="DZ161" s="65"/>
      <c r="EA161" s="65"/>
      <c r="EB161" s="65"/>
      <c r="EC161" s="65"/>
      <c r="ED161" s="65"/>
      <c r="EE161" s="65"/>
      <c r="EF161" s="65"/>
      <c r="EG161" s="65"/>
      <c r="EH161" s="65"/>
      <c r="EI161" s="65"/>
      <c r="EJ161" s="65"/>
      <c r="EK161" s="65"/>
      <c r="EL161" s="65"/>
      <c r="EM161" s="65"/>
      <c r="EN161" s="65"/>
      <c r="EO161" s="65"/>
      <c r="EP161" s="65"/>
      <c r="EQ161" s="65"/>
      <c r="ER161" s="65"/>
      <c r="ES161" s="65"/>
      <c r="ET161" s="65"/>
      <c r="EU161" s="65"/>
      <c r="EV161" s="65"/>
      <c r="EW161" s="65"/>
      <c r="EX161" s="65"/>
      <c r="EY161" s="65"/>
      <c r="EZ161" s="65"/>
      <c r="FA161" s="65"/>
      <c r="FB161" s="65"/>
      <c r="FC161" s="65"/>
      <c r="FD161" s="65"/>
      <c r="FE161" s="65"/>
      <c r="FF161" s="65"/>
      <c r="FG161" s="65"/>
      <c r="FH161" s="65"/>
      <c r="FI161" s="65"/>
      <c r="FJ161" s="65"/>
      <c r="FK161" s="65"/>
      <c r="FL161" s="65"/>
      <c r="FM161" s="65"/>
      <c r="FN161" s="65"/>
      <c r="FO161" s="65"/>
      <c r="FP161" s="65"/>
      <c r="FQ161" s="65"/>
      <c r="FR161" s="65"/>
      <c r="FS161" s="65"/>
      <c r="FT161" s="65"/>
      <c r="FU161" s="65"/>
      <c r="FV161" s="65"/>
      <c r="FW161" s="65"/>
      <c r="FX161" s="65"/>
      <c r="FY161" s="65"/>
      <c r="FZ161" s="65"/>
      <c r="GA161" s="65"/>
      <c r="GB161" s="65"/>
      <c r="GC161" s="65"/>
      <c r="GD161" s="65"/>
      <c r="GE161" s="65"/>
      <c r="GF161" s="65"/>
      <c r="GG161" s="65"/>
      <c r="GH161" s="65"/>
      <c r="GI161" s="65"/>
      <c r="GJ161" s="65"/>
      <c r="GK161" s="65"/>
      <c r="GL161" s="65"/>
      <c r="GM161" s="65"/>
      <c r="GN161" s="65"/>
      <c r="GO161" s="65"/>
      <c r="GP161" s="65"/>
      <c r="GQ161" s="65"/>
      <c r="GR161" s="65"/>
      <c r="GS161" s="65"/>
      <c r="GT161" s="65"/>
      <c r="GU161" s="65"/>
      <c r="GV161" s="65"/>
      <c r="GW161" s="65"/>
      <c r="GX161" s="65"/>
      <c r="GY161" s="65"/>
      <c r="GZ161" s="65"/>
      <c r="HA161" s="65"/>
      <c r="HB161" s="65"/>
      <c r="HC161" s="65"/>
      <c r="HD161" s="65"/>
      <c r="HE161" s="65"/>
      <c r="HF161" s="65"/>
      <c r="HG161" s="65"/>
      <c r="HH161" s="65"/>
      <c r="HI161" s="65"/>
      <c r="HJ161" s="65"/>
      <c r="HK161" s="65"/>
      <c r="HL161" s="65"/>
      <c r="HM161" s="65"/>
      <c r="HN161" s="65"/>
      <c r="HO161" s="65"/>
      <c r="HP161" s="65"/>
      <c r="HQ161" s="65"/>
      <c r="HR161" s="65"/>
      <c r="HS161" s="65"/>
      <c r="HT161" s="65"/>
      <c r="HU161" s="65"/>
      <c r="HV161" s="65"/>
      <c r="HW161" s="65"/>
      <c r="HX161" s="65"/>
      <c r="HY161" s="65"/>
      <c r="HZ161" s="65"/>
      <c r="IA161" s="65"/>
      <c r="IB161" s="65"/>
      <c r="IC161" s="65"/>
      <c r="ID161" s="65"/>
      <c r="IE161" s="65"/>
      <c r="IF161" s="65"/>
      <c r="IG161" s="65"/>
      <c r="IH161" s="65"/>
      <c r="II161" s="65"/>
      <c r="IJ161" s="65"/>
      <c r="IK161" s="65"/>
      <c r="IL161" s="65"/>
      <c r="IM161" s="65"/>
      <c r="IN161" s="65"/>
      <c r="IO161" s="65"/>
      <c r="IP161" s="65"/>
      <c r="IQ161" s="65"/>
      <c r="IR161" s="65"/>
      <c r="IS161" s="65"/>
      <c r="IT161" s="65"/>
      <c r="IU161" s="65"/>
      <c r="IV161" s="65"/>
    </row>
    <row r="162" spans="1:256" s="20" customFormat="1" ht="24.75" customHeight="1" x14ac:dyDescent="0.35">
      <c r="A162" s="145" t="s">
        <v>229</v>
      </c>
      <c r="B162" s="146"/>
      <c r="C162" s="146"/>
      <c r="D162" s="146"/>
      <c r="E162" s="146"/>
      <c r="F162" s="146"/>
      <c r="G162" s="13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  <c r="GJ162" s="19"/>
      <c r="GK162" s="19"/>
      <c r="GL162" s="19"/>
      <c r="GM162" s="19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  <c r="HY162" s="19"/>
      <c r="HZ162" s="19"/>
      <c r="IA162" s="19"/>
      <c r="IB162" s="19"/>
      <c r="IC162" s="19"/>
      <c r="ID162" s="19"/>
      <c r="IE162" s="19"/>
      <c r="IF162" s="19"/>
      <c r="IG162" s="19"/>
      <c r="IH162" s="19"/>
      <c r="II162" s="19"/>
      <c r="IJ162" s="19"/>
      <c r="IK162" s="19"/>
      <c r="IL162" s="19"/>
      <c r="IM162" s="19"/>
      <c r="IN162" s="19"/>
      <c r="IO162" s="19"/>
      <c r="IP162" s="19"/>
      <c r="IQ162" s="19"/>
      <c r="IR162" s="19"/>
      <c r="IS162" s="19"/>
      <c r="IT162" s="19"/>
      <c r="IU162" s="19"/>
      <c r="IV162" s="19"/>
    </row>
    <row r="163" spans="1:256" s="20" customFormat="1" ht="24.75" customHeight="1" x14ac:dyDescent="0.35">
      <c r="A163" s="111"/>
      <c r="B163" s="112"/>
      <c r="C163" s="112"/>
      <c r="D163" s="112"/>
      <c r="E163" s="112"/>
      <c r="F163" s="112"/>
      <c r="G163" s="13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  <c r="GJ163" s="19"/>
      <c r="GK163" s="19"/>
      <c r="GL163" s="19"/>
      <c r="GM163" s="19"/>
      <c r="GN163" s="19"/>
      <c r="GO163" s="19"/>
      <c r="GP163" s="19"/>
      <c r="GQ163" s="19"/>
      <c r="GR163" s="19"/>
      <c r="GS163" s="19"/>
      <c r="GT163" s="19"/>
      <c r="GU163" s="19"/>
      <c r="GV163" s="19"/>
      <c r="GW163" s="19"/>
      <c r="GX163" s="19"/>
      <c r="GY163" s="19"/>
      <c r="GZ163" s="19"/>
      <c r="HA163" s="19"/>
      <c r="HB163" s="19"/>
      <c r="HC163" s="19"/>
      <c r="HD163" s="19"/>
      <c r="HE163" s="19"/>
      <c r="HF163" s="19"/>
      <c r="HG163" s="19"/>
      <c r="HH163" s="19"/>
      <c r="HI163" s="19"/>
      <c r="HJ163" s="19"/>
      <c r="HK163" s="19"/>
      <c r="HL163" s="19"/>
      <c r="HM163" s="19"/>
      <c r="HN163" s="19"/>
      <c r="HO163" s="19"/>
      <c r="HP163" s="19"/>
      <c r="HQ163" s="19"/>
      <c r="HR163" s="19"/>
      <c r="HS163" s="19"/>
      <c r="HT163" s="19"/>
      <c r="HU163" s="19"/>
      <c r="HV163" s="19"/>
      <c r="HW163" s="19"/>
      <c r="HX163" s="19"/>
      <c r="HY163" s="19"/>
      <c r="HZ163" s="19"/>
      <c r="IA163" s="19"/>
      <c r="IB163" s="19"/>
      <c r="IC163" s="19"/>
      <c r="ID163" s="19"/>
      <c r="IE163" s="19"/>
      <c r="IF163" s="19"/>
      <c r="IG163" s="19"/>
      <c r="IH163" s="19"/>
      <c r="II163" s="19"/>
      <c r="IJ163" s="19"/>
      <c r="IK163" s="19"/>
      <c r="IL163" s="19"/>
      <c r="IM163" s="19"/>
      <c r="IN163" s="19"/>
      <c r="IO163" s="19"/>
      <c r="IP163" s="19"/>
      <c r="IQ163" s="19"/>
      <c r="IR163" s="19"/>
      <c r="IS163" s="19"/>
      <c r="IT163" s="19"/>
      <c r="IU163" s="19"/>
      <c r="IV163" s="19"/>
    </row>
    <row r="164" spans="1:256" s="110" customFormat="1" ht="27.75" customHeight="1" x14ac:dyDescent="0.5">
      <c r="A164" s="107"/>
      <c r="B164" s="107"/>
      <c r="C164" s="105" t="s">
        <v>198</v>
      </c>
      <c r="D164" s="105" t="s">
        <v>8</v>
      </c>
      <c r="E164" s="106">
        <v>410000</v>
      </c>
      <c r="F164" s="102" t="s">
        <v>6</v>
      </c>
      <c r="G164" s="108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09"/>
      <c r="BC164" s="109"/>
      <c r="BD164" s="109"/>
      <c r="BE164" s="109"/>
      <c r="BF164" s="109"/>
      <c r="BG164" s="109"/>
      <c r="BH164" s="109"/>
      <c r="BI164" s="109"/>
      <c r="BJ164" s="109"/>
      <c r="BK164" s="109"/>
      <c r="BL164" s="109"/>
      <c r="BM164" s="109"/>
      <c r="BN164" s="109"/>
      <c r="BO164" s="109"/>
      <c r="BP164" s="109"/>
      <c r="BQ164" s="109"/>
      <c r="BR164" s="109"/>
      <c r="BS164" s="109"/>
      <c r="BT164" s="109"/>
      <c r="BU164" s="109"/>
      <c r="BV164" s="109"/>
      <c r="BW164" s="109"/>
      <c r="BX164" s="109"/>
      <c r="BY164" s="109"/>
      <c r="BZ164" s="109"/>
      <c r="CA164" s="109"/>
      <c r="CB164" s="109"/>
      <c r="CC164" s="109"/>
      <c r="CD164" s="109"/>
      <c r="CE164" s="109"/>
      <c r="CF164" s="109"/>
      <c r="CG164" s="109"/>
      <c r="CH164" s="109"/>
      <c r="CI164" s="109"/>
      <c r="CJ164" s="109"/>
      <c r="CK164" s="109"/>
      <c r="CL164" s="109"/>
      <c r="CM164" s="109"/>
      <c r="CN164" s="109"/>
      <c r="CO164" s="109"/>
      <c r="CP164" s="109"/>
      <c r="CQ164" s="109"/>
      <c r="CR164" s="109"/>
      <c r="CS164" s="109"/>
      <c r="CT164" s="109"/>
      <c r="CU164" s="109"/>
      <c r="CV164" s="109"/>
      <c r="CW164" s="109"/>
      <c r="CX164" s="109"/>
      <c r="CY164" s="109"/>
      <c r="CZ164" s="109"/>
      <c r="DA164" s="109"/>
      <c r="DB164" s="109"/>
      <c r="DC164" s="109"/>
      <c r="DD164" s="109"/>
      <c r="DE164" s="109"/>
      <c r="DF164" s="109"/>
      <c r="DG164" s="109"/>
      <c r="DH164" s="109"/>
      <c r="DI164" s="109"/>
      <c r="DJ164" s="109"/>
      <c r="DK164" s="109"/>
      <c r="DL164" s="109"/>
      <c r="DM164" s="109"/>
      <c r="DN164" s="109"/>
      <c r="DO164" s="109"/>
      <c r="DP164" s="109"/>
      <c r="DQ164" s="109"/>
      <c r="DR164" s="109"/>
      <c r="DS164" s="109"/>
      <c r="DT164" s="109"/>
      <c r="DU164" s="109"/>
      <c r="DV164" s="109"/>
      <c r="DW164" s="109"/>
      <c r="DX164" s="109"/>
      <c r="DY164" s="109"/>
      <c r="DZ164" s="109"/>
      <c r="EA164" s="109"/>
      <c r="EB164" s="109"/>
      <c r="EC164" s="109"/>
      <c r="ED164" s="109"/>
      <c r="EE164" s="109"/>
      <c r="EF164" s="109"/>
      <c r="EG164" s="109"/>
      <c r="EH164" s="109"/>
      <c r="EI164" s="109"/>
      <c r="EJ164" s="109"/>
      <c r="EK164" s="109"/>
      <c r="EL164" s="109"/>
      <c r="EM164" s="109"/>
      <c r="EN164" s="109"/>
      <c r="EO164" s="109"/>
      <c r="EP164" s="109"/>
      <c r="EQ164" s="109"/>
      <c r="ER164" s="109"/>
      <c r="ES164" s="109"/>
      <c r="ET164" s="109"/>
      <c r="EU164" s="109"/>
      <c r="EV164" s="109"/>
      <c r="EW164" s="109"/>
      <c r="EX164" s="109"/>
      <c r="EY164" s="109"/>
      <c r="EZ164" s="109"/>
      <c r="FA164" s="109"/>
      <c r="FB164" s="109"/>
      <c r="FC164" s="109"/>
      <c r="FD164" s="109"/>
      <c r="FE164" s="109"/>
      <c r="FF164" s="109"/>
      <c r="FG164" s="109"/>
      <c r="FH164" s="109"/>
      <c r="FI164" s="109"/>
      <c r="FJ164" s="109"/>
      <c r="FK164" s="109"/>
      <c r="FL164" s="109"/>
      <c r="FM164" s="109"/>
      <c r="FN164" s="109"/>
      <c r="FO164" s="109"/>
      <c r="FP164" s="109"/>
      <c r="FQ164" s="109"/>
      <c r="FR164" s="109"/>
      <c r="FS164" s="109"/>
      <c r="FT164" s="109"/>
      <c r="FU164" s="109"/>
      <c r="FV164" s="109"/>
      <c r="FW164" s="109"/>
      <c r="FX164" s="109"/>
      <c r="FY164" s="109"/>
      <c r="FZ164" s="109"/>
      <c r="GA164" s="109"/>
      <c r="GB164" s="109"/>
      <c r="GC164" s="109"/>
      <c r="GD164" s="109"/>
      <c r="GE164" s="109"/>
      <c r="GF164" s="109"/>
      <c r="GG164" s="109"/>
      <c r="GH164" s="109"/>
      <c r="GI164" s="109"/>
      <c r="GJ164" s="109"/>
      <c r="GK164" s="109"/>
      <c r="GL164" s="109"/>
      <c r="GM164" s="109"/>
      <c r="GN164" s="109"/>
      <c r="GO164" s="109"/>
      <c r="GP164" s="109"/>
      <c r="GQ164" s="109"/>
      <c r="GR164" s="109"/>
      <c r="GS164" s="109"/>
      <c r="GT164" s="109"/>
      <c r="GU164" s="109"/>
      <c r="GV164" s="109"/>
      <c r="GW164" s="109"/>
      <c r="GX164" s="109"/>
      <c r="GY164" s="109"/>
      <c r="GZ164" s="109"/>
      <c r="HA164" s="109"/>
      <c r="HB164" s="109"/>
      <c r="HC164" s="109"/>
      <c r="HD164" s="109"/>
      <c r="HE164" s="109"/>
      <c r="HF164" s="109"/>
      <c r="HG164" s="109"/>
      <c r="HH164" s="109"/>
      <c r="HI164" s="109"/>
      <c r="HJ164" s="109"/>
      <c r="HK164" s="109"/>
      <c r="HL164" s="109"/>
      <c r="HM164" s="109"/>
      <c r="HN164" s="109"/>
      <c r="HO164" s="109"/>
      <c r="HP164" s="109"/>
      <c r="HQ164" s="109"/>
      <c r="HR164" s="109"/>
      <c r="HS164" s="109"/>
      <c r="HT164" s="109"/>
      <c r="HU164" s="109"/>
      <c r="HV164" s="109"/>
      <c r="HW164" s="109"/>
      <c r="HX164" s="109"/>
      <c r="HY164" s="109"/>
      <c r="HZ164" s="109"/>
      <c r="IA164" s="109"/>
      <c r="IB164" s="109"/>
      <c r="IC164" s="109"/>
      <c r="ID164" s="109"/>
      <c r="IE164" s="109"/>
      <c r="IF164" s="109"/>
      <c r="IG164" s="109"/>
      <c r="IH164" s="109"/>
      <c r="II164" s="109"/>
      <c r="IJ164" s="109"/>
      <c r="IK164" s="109"/>
      <c r="IL164" s="109"/>
      <c r="IM164" s="109"/>
      <c r="IN164" s="109"/>
      <c r="IO164" s="109"/>
      <c r="IP164" s="109"/>
      <c r="IQ164" s="109"/>
      <c r="IR164" s="109"/>
      <c r="IS164" s="109"/>
      <c r="IT164" s="109"/>
      <c r="IU164" s="109"/>
      <c r="IV164" s="109"/>
    </row>
    <row r="165" spans="1:256" s="20" customFormat="1" ht="75.75" customHeight="1" x14ac:dyDescent="0.35">
      <c r="A165" s="119" t="s">
        <v>213</v>
      </c>
      <c r="B165" s="120"/>
      <c r="C165" s="120"/>
      <c r="D165" s="120"/>
      <c r="E165" s="120"/>
      <c r="F165" s="120"/>
      <c r="G165" s="13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  <c r="GJ165" s="19"/>
      <c r="GK165" s="19"/>
      <c r="GL165" s="19"/>
      <c r="GM165" s="19"/>
      <c r="GN165" s="19"/>
      <c r="GO165" s="19"/>
      <c r="GP165" s="19"/>
      <c r="GQ165" s="19"/>
      <c r="GR165" s="19"/>
      <c r="GS165" s="19"/>
      <c r="GT165" s="19"/>
      <c r="GU165" s="19"/>
      <c r="GV165" s="19"/>
      <c r="GW165" s="19"/>
      <c r="GX165" s="19"/>
      <c r="GY165" s="19"/>
      <c r="GZ165" s="19"/>
      <c r="HA165" s="19"/>
      <c r="HB165" s="19"/>
      <c r="HC165" s="19"/>
      <c r="HD165" s="19"/>
      <c r="HE165" s="19"/>
      <c r="HF165" s="19"/>
      <c r="HG165" s="19"/>
      <c r="HH165" s="19"/>
      <c r="HI165" s="19"/>
      <c r="HJ165" s="19"/>
      <c r="HK165" s="19"/>
      <c r="HL165" s="19"/>
      <c r="HM165" s="19"/>
      <c r="HN165" s="19"/>
      <c r="HO165" s="19"/>
      <c r="HP165" s="19"/>
      <c r="HQ165" s="19"/>
      <c r="HR165" s="19"/>
      <c r="HS165" s="19"/>
      <c r="HT165" s="19"/>
      <c r="HU165" s="19"/>
      <c r="HV165" s="19"/>
      <c r="HW165" s="19"/>
      <c r="HX165" s="19"/>
      <c r="HY165" s="19"/>
      <c r="HZ165" s="19"/>
      <c r="IA165" s="19"/>
      <c r="IB165" s="19"/>
      <c r="IC165" s="19"/>
      <c r="ID165" s="19"/>
      <c r="IE165" s="19"/>
      <c r="IF165" s="19"/>
      <c r="IG165" s="19"/>
      <c r="IH165" s="19"/>
      <c r="II165" s="19"/>
      <c r="IJ165" s="19"/>
      <c r="IK165" s="19"/>
      <c r="IL165" s="19"/>
      <c r="IM165" s="19"/>
      <c r="IN165" s="19"/>
      <c r="IO165" s="19"/>
      <c r="IP165" s="19"/>
      <c r="IQ165" s="19"/>
      <c r="IR165" s="19"/>
      <c r="IS165" s="19"/>
      <c r="IT165" s="19"/>
      <c r="IU165" s="19"/>
      <c r="IV165" s="19"/>
    </row>
    <row r="166" spans="1:256" s="20" customFormat="1" ht="24" customHeight="1" x14ac:dyDescent="0.35">
      <c r="A166" s="62"/>
      <c r="B166" s="62"/>
      <c r="C166" s="96" t="s">
        <v>237</v>
      </c>
      <c r="D166" s="62"/>
      <c r="E166" s="62"/>
      <c r="F166" s="62"/>
      <c r="G166" s="13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19"/>
      <c r="EF166" s="19"/>
      <c r="EG166" s="19"/>
      <c r="EH166" s="19"/>
      <c r="EI166" s="19"/>
      <c r="EJ166" s="19"/>
      <c r="EK166" s="19"/>
      <c r="EL166" s="19"/>
      <c r="EM166" s="19"/>
      <c r="EN166" s="19"/>
      <c r="EO166" s="19"/>
      <c r="EP166" s="19"/>
      <c r="EQ166" s="19"/>
      <c r="ER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  <c r="FE166" s="19"/>
      <c r="FF166" s="19"/>
      <c r="FG166" s="19"/>
      <c r="FH166" s="19"/>
      <c r="FI166" s="19"/>
      <c r="FJ166" s="19"/>
      <c r="FK166" s="19"/>
      <c r="FL166" s="19"/>
      <c r="FM166" s="19"/>
      <c r="FN166" s="19"/>
      <c r="FO166" s="19"/>
      <c r="FP166" s="19"/>
      <c r="FQ166" s="19"/>
      <c r="FR166" s="19"/>
      <c r="FS166" s="19"/>
      <c r="FT166" s="19"/>
      <c r="FU166" s="19"/>
      <c r="FV166" s="19"/>
      <c r="FW166" s="19"/>
      <c r="FX166" s="19"/>
      <c r="FY166" s="19"/>
      <c r="FZ166" s="19"/>
      <c r="GA166" s="19"/>
      <c r="GB166" s="19"/>
      <c r="GC166" s="19"/>
      <c r="GD166" s="19"/>
      <c r="GE166" s="19"/>
      <c r="GF166" s="19"/>
      <c r="GG166" s="19"/>
      <c r="GH166" s="19"/>
      <c r="GI166" s="19"/>
      <c r="GJ166" s="19"/>
      <c r="GK166" s="19"/>
      <c r="GL166" s="19"/>
      <c r="GM166" s="19"/>
      <c r="GN166" s="19"/>
      <c r="GO166" s="19"/>
      <c r="GP166" s="19"/>
      <c r="GQ166" s="19"/>
      <c r="GR166" s="19"/>
      <c r="GS166" s="19"/>
      <c r="GT166" s="19"/>
      <c r="GU166" s="19"/>
      <c r="GV166" s="19"/>
      <c r="GW166" s="19"/>
      <c r="GX166" s="19"/>
      <c r="GY166" s="19"/>
      <c r="GZ166" s="19"/>
      <c r="HA166" s="19"/>
      <c r="HB166" s="19"/>
      <c r="HC166" s="19"/>
      <c r="HD166" s="19"/>
      <c r="HE166" s="19"/>
      <c r="HF166" s="19"/>
      <c r="HG166" s="19"/>
      <c r="HH166" s="19"/>
      <c r="HI166" s="19"/>
      <c r="HJ166" s="19"/>
      <c r="HK166" s="19"/>
      <c r="HL166" s="19"/>
      <c r="HM166" s="19"/>
      <c r="HN166" s="19"/>
      <c r="HO166" s="19"/>
      <c r="HP166" s="19"/>
      <c r="HQ166" s="19"/>
      <c r="HR166" s="19"/>
      <c r="HS166" s="19"/>
      <c r="HT166" s="19"/>
      <c r="HU166" s="19"/>
      <c r="HV166" s="19"/>
      <c r="HW166" s="19"/>
      <c r="HX166" s="19"/>
      <c r="HY166" s="19"/>
      <c r="HZ166" s="19"/>
      <c r="IA166" s="19"/>
      <c r="IB166" s="19"/>
      <c r="IC166" s="19"/>
      <c r="ID166" s="19"/>
      <c r="IE166" s="19"/>
      <c r="IF166" s="19"/>
      <c r="IG166" s="19"/>
      <c r="IH166" s="19"/>
      <c r="II166" s="19"/>
      <c r="IJ166" s="19"/>
      <c r="IK166" s="19"/>
      <c r="IL166" s="19"/>
      <c r="IM166" s="19"/>
      <c r="IN166" s="19"/>
      <c r="IO166" s="19"/>
      <c r="IP166" s="19"/>
      <c r="IQ166" s="19"/>
      <c r="IR166" s="19"/>
      <c r="IS166" s="19"/>
      <c r="IT166" s="19"/>
      <c r="IU166" s="19"/>
      <c r="IV166" s="19"/>
    </row>
    <row r="167" spans="1:256" s="66" customFormat="1" ht="23.45" customHeight="1" x14ac:dyDescent="0.35">
      <c r="A167" s="145" t="s">
        <v>138</v>
      </c>
      <c r="B167" s="146"/>
      <c r="C167" s="146"/>
      <c r="D167" s="146"/>
      <c r="E167" s="146"/>
      <c r="F167" s="146"/>
      <c r="G167" s="6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  <c r="BO167" s="65"/>
      <c r="BP167" s="65"/>
      <c r="BQ167" s="65"/>
      <c r="BR167" s="65"/>
      <c r="BS167" s="65"/>
      <c r="BT167" s="65"/>
      <c r="BU167" s="65"/>
      <c r="BV167" s="65"/>
      <c r="BW167" s="65"/>
      <c r="BX167" s="65"/>
      <c r="BY167" s="65"/>
      <c r="BZ167" s="65"/>
      <c r="CA167" s="65"/>
      <c r="CB167" s="65"/>
      <c r="CC167" s="65"/>
      <c r="CD167" s="65"/>
      <c r="CE167" s="65"/>
      <c r="CF167" s="65"/>
      <c r="CG167" s="65"/>
      <c r="CH167" s="65"/>
      <c r="CI167" s="65"/>
      <c r="CJ167" s="65"/>
      <c r="CK167" s="65"/>
      <c r="CL167" s="65"/>
      <c r="CM167" s="65"/>
      <c r="CN167" s="65"/>
      <c r="CO167" s="65"/>
      <c r="CP167" s="65"/>
      <c r="CQ167" s="65"/>
      <c r="CR167" s="65"/>
      <c r="CS167" s="65"/>
      <c r="CT167" s="65"/>
      <c r="CU167" s="65"/>
      <c r="CV167" s="65"/>
      <c r="CW167" s="65"/>
      <c r="CX167" s="65"/>
      <c r="CY167" s="65"/>
      <c r="CZ167" s="65"/>
      <c r="DA167" s="65"/>
      <c r="DB167" s="65"/>
      <c r="DC167" s="65"/>
      <c r="DD167" s="65"/>
      <c r="DE167" s="65"/>
      <c r="DF167" s="65"/>
      <c r="DG167" s="65"/>
      <c r="DH167" s="65"/>
      <c r="DI167" s="65"/>
      <c r="DJ167" s="65"/>
      <c r="DK167" s="65"/>
      <c r="DL167" s="65"/>
      <c r="DM167" s="65"/>
      <c r="DN167" s="65"/>
      <c r="DO167" s="65"/>
      <c r="DP167" s="65"/>
      <c r="DQ167" s="65"/>
      <c r="DR167" s="65"/>
      <c r="DS167" s="65"/>
      <c r="DT167" s="65"/>
      <c r="DU167" s="65"/>
      <c r="DV167" s="65"/>
      <c r="DW167" s="65"/>
      <c r="DX167" s="65"/>
      <c r="DY167" s="65"/>
      <c r="DZ167" s="65"/>
      <c r="EA167" s="65"/>
      <c r="EB167" s="65"/>
      <c r="EC167" s="65"/>
      <c r="ED167" s="65"/>
      <c r="EE167" s="65"/>
      <c r="EF167" s="65"/>
      <c r="EG167" s="65"/>
      <c r="EH167" s="65"/>
      <c r="EI167" s="65"/>
      <c r="EJ167" s="65"/>
      <c r="EK167" s="65"/>
      <c r="EL167" s="65"/>
      <c r="EM167" s="65"/>
      <c r="EN167" s="65"/>
      <c r="EO167" s="65"/>
      <c r="EP167" s="65"/>
      <c r="EQ167" s="65"/>
      <c r="ER167" s="65"/>
      <c r="ES167" s="65"/>
      <c r="ET167" s="65"/>
      <c r="EU167" s="65"/>
      <c r="EV167" s="65"/>
      <c r="EW167" s="65"/>
      <c r="EX167" s="65"/>
      <c r="EY167" s="65"/>
      <c r="EZ167" s="65"/>
      <c r="FA167" s="65"/>
      <c r="FB167" s="65"/>
      <c r="FC167" s="65"/>
      <c r="FD167" s="65"/>
      <c r="FE167" s="65"/>
      <c r="FF167" s="65"/>
      <c r="FG167" s="65"/>
      <c r="FH167" s="65"/>
      <c r="FI167" s="65"/>
      <c r="FJ167" s="65"/>
      <c r="FK167" s="65"/>
      <c r="FL167" s="65"/>
      <c r="FM167" s="65"/>
      <c r="FN167" s="65"/>
      <c r="FO167" s="65"/>
      <c r="FP167" s="65"/>
      <c r="FQ167" s="65"/>
      <c r="FR167" s="65"/>
      <c r="FS167" s="65"/>
      <c r="FT167" s="65"/>
      <c r="FU167" s="65"/>
      <c r="FV167" s="65"/>
      <c r="FW167" s="65"/>
      <c r="FX167" s="65"/>
      <c r="FY167" s="65"/>
      <c r="FZ167" s="65"/>
      <c r="GA167" s="65"/>
      <c r="GB167" s="65"/>
      <c r="GC167" s="65"/>
      <c r="GD167" s="65"/>
      <c r="GE167" s="65"/>
      <c r="GF167" s="65"/>
      <c r="GG167" s="65"/>
      <c r="GH167" s="65"/>
      <c r="GI167" s="65"/>
      <c r="GJ167" s="65"/>
      <c r="GK167" s="65"/>
      <c r="GL167" s="65"/>
      <c r="GM167" s="65"/>
      <c r="GN167" s="65"/>
      <c r="GO167" s="65"/>
      <c r="GP167" s="65"/>
      <c r="GQ167" s="65"/>
      <c r="GR167" s="65"/>
      <c r="GS167" s="65"/>
      <c r="GT167" s="65"/>
      <c r="GU167" s="65"/>
      <c r="GV167" s="65"/>
      <c r="GW167" s="65"/>
      <c r="GX167" s="65"/>
      <c r="GY167" s="65"/>
      <c r="GZ167" s="65"/>
      <c r="HA167" s="65"/>
      <c r="HB167" s="65"/>
      <c r="HC167" s="65"/>
      <c r="HD167" s="65"/>
      <c r="HE167" s="65"/>
      <c r="HF167" s="65"/>
      <c r="HG167" s="65"/>
      <c r="HH167" s="65"/>
      <c r="HI167" s="65"/>
      <c r="HJ167" s="65"/>
      <c r="HK167" s="65"/>
      <c r="HL167" s="65"/>
      <c r="HM167" s="65"/>
      <c r="HN167" s="65"/>
      <c r="HO167" s="65"/>
      <c r="HP167" s="65"/>
      <c r="HQ167" s="65"/>
      <c r="HR167" s="65"/>
      <c r="HS167" s="65"/>
      <c r="HT167" s="65"/>
      <c r="HU167" s="65"/>
      <c r="HV167" s="65"/>
      <c r="HW167" s="65"/>
      <c r="HX167" s="65"/>
      <c r="HY167" s="65"/>
      <c r="HZ167" s="65"/>
      <c r="IA167" s="65"/>
      <c r="IB167" s="65"/>
      <c r="IC167" s="65"/>
      <c r="ID167" s="65"/>
      <c r="IE167" s="65"/>
      <c r="IF167" s="65"/>
      <c r="IG167" s="65"/>
      <c r="IH167" s="65"/>
      <c r="II167" s="65"/>
      <c r="IJ167" s="65"/>
      <c r="IK167" s="65"/>
      <c r="IL167" s="65"/>
      <c r="IM167" s="65"/>
      <c r="IN167" s="65"/>
      <c r="IO167" s="65"/>
      <c r="IP167" s="65"/>
      <c r="IQ167" s="65"/>
      <c r="IR167" s="65"/>
      <c r="IS167" s="65"/>
      <c r="IT167" s="65"/>
      <c r="IU167" s="65"/>
      <c r="IV167" s="65"/>
    </row>
    <row r="168" spans="1:256" s="20" customFormat="1" ht="24.75" customHeight="1" x14ac:dyDescent="0.35">
      <c r="A168" s="145" t="s">
        <v>230</v>
      </c>
      <c r="B168" s="146"/>
      <c r="C168" s="146"/>
      <c r="D168" s="146"/>
      <c r="E168" s="146"/>
      <c r="F168" s="146"/>
      <c r="G168" s="13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  <c r="FE168" s="19"/>
      <c r="FF168" s="19"/>
      <c r="FG168" s="19"/>
      <c r="FH168" s="19"/>
      <c r="FI168" s="19"/>
      <c r="FJ168" s="19"/>
      <c r="FK168" s="19"/>
      <c r="FL168" s="19"/>
      <c r="FM168" s="19"/>
      <c r="FN168" s="19"/>
      <c r="FO168" s="19"/>
      <c r="FP168" s="19"/>
      <c r="FQ168" s="19"/>
      <c r="FR168" s="19"/>
      <c r="FS168" s="19"/>
      <c r="FT168" s="19"/>
      <c r="FU168" s="19"/>
      <c r="FV168" s="19"/>
      <c r="FW168" s="19"/>
      <c r="FX168" s="19"/>
      <c r="FY168" s="19"/>
      <c r="FZ168" s="19"/>
      <c r="GA168" s="19"/>
      <c r="GB168" s="19"/>
      <c r="GC168" s="19"/>
      <c r="GD168" s="19"/>
      <c r="GE168" s="19"/>
      <c r="GF168" s="19"/>
      <c r="GG168" s="19"/>
      <c r="GH168" s="19"/>
      <c r="GI168" s="19"/>
      <c r="GJ168" s="19"/>
      <c r="GK168" s="19"/>
      <c r="GL168" s="19"/>
      <c r="GM168" s="19"/>
      <c r="GN168" s="19"/>
      <c r="GO168" s="19"/>
      <c r="GP168" s="19"/>
      <c r="GQ168" s="19"/>
      <c r="GR168" s="19"/>
      <c r="GS168" s="19"/>
      <c r="GT168" s="19"/>
      <c r="GU168" s="19"/>
      <c r="GV168" s="19"/>
      <c r="GW168" s="19"/>
      <c r="GX168" s="19"/>
      <c r="GY168" s="19"/>
      <c r="GZ168" s="19"/>
      <c r="HA168" s="19"/>
      <c r="HB168" s="19"/>
      <c r="HC168" s="19"/>
      <c r="HD168" s="19"/>
      <c r="HE168" s="19"/>
      <c r="HF168" s="19"/>
      <c r="HG168" s="19"/>
      <c r="HH168" s="19"/>
      <c r="HI168" s="19"/>
      <c r="HJ168" s="19"/>
      <c r="HK168" s="19"/>
      <c r="HL168" s="19"/>
      <c r="HM168" s="19"/>
      <c r="HN168" s="19"/>
      <c r="HO168" s="19"/>
      <c r="HP168" s="19"/>
      <c r="HQ168" s="19"/>
      <c r="HR168" s="19"/>
      <c r="HS168" s="19"/>
      <c r="HT168" s="19"/>
      <c r="HU168" s="19"/>
      <c r="HV168" s="19"/>
      <c r="HW168" s="19"/>
      <c r="HX168" s="19"/>
      <c r="HY168" s="19"/>
      <c r="HZ168" s="19"/>
      <c r="IA168" s="19"/>
      <c r="IB168" s="19"/>
      <c r="IC168" s="19"/>
      <c r="ID168" s="19"/>
      <c r="IE168" s="19"/>
      <c r="IF168" s="19"/>
      <c r="IG168" s="19"/>
      <c r="IH168" s="19"/>
      <c r="II168" s="19"/>
      <c r="IJ168" s="19"/>
      <c r="IK168" s="19"/>
      <c r="IL168" s="19"/>
      <c r="IM168" s="19"/>
      <c r="IN168" s="19"/>
      <c r="IO168" s="19"/>
      <c r="IP168" s="19"/>
      <c r="IQ168" s="19"/>
      <c r="IR168" s="19"/>
      <c r="IS168" s="19"/>
      <c r="IT168" s="19"/>
      <c r="IU168" s="19"/>
      <c r="IV168" s="19"/>
    </row>
    <row r="169" spans="1:256" s="20" customFormat="1" ht="24" customHeight="1" x14ac:dyDescent="0.35">
      <c r="A169" s="6"/>
      <c r="B169" s="6"/>
      <c r="C169" s="105" t="s">
        <v>189</v>
      </c>
      <c r="D169" s="105" t="s">
        <v>8</v>
      </c>
      <c r="E169" s="106">
        <v>740000</v>
      </c>
      <c r="F169" s="102" t="s">
        <v>6</v>
      </c>
      <c r="G169" s="13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  <c r="FE169" s="19"/>
      <c r="FF169" s="19"/>
      <c r="FG169" s="19"/>
      <c r="FH169" s="19"/>
      <c r="FI169" s="19"/>
      <c r="FJ169" s="19"/>
      <c r="FK169" s="19"/>
      <c r="FL169" s="19"/>
      <c r="FM169" s="19"/>
      <c r="FN169" s="19"/>
      <c r="FO169" s="19"/>
      <c r="FP169" s="19"/>
      <c r="FQ169" s="19"/>
      <c r="FR169" s="19"/>
      <c r="FS169" s="19"/>
      <c r="FT169" s="19"/>
      <c r="FU169" s="19"/>
      <c r="FV169" s="19"/>
      <c r="FW169" s="19"/>
      <c r="FX169" s="19"/>
      <c r="FY169" s="19"/>
      <c r="FZ169" s="19"/>
      <c r="GA169" s="19"/>
      <c r="GB169" s="19"/>
      <c r="GC169" s="19"/>
      <c r="GD169" s="19"/>
      <c r="GE169" s="19"/>
      <c r="GF169" s="19"/>
      <c r="GG169" s="19"/>
      <c r="GH169" s="19"/>
      <c r="GI169" s="19"/>
      <c r="GJ169" s="19"/>
      <c r="GK169" s="19"/>
      <c r="GL169" s="19"/>
      <c r="GM169" s="19"/>
      <c r="GN169" s="19"/>
      <c r="GO169" s="19"/>
      <c r="GP169" s="19"/>
      <c r="GQ169" s="19"/>
      <c r="GR169" s="19"/>
      <c r="GS169" s="19"/>
      <c r="GT169" s="19"/>
      <c r="GU169" s="19"/>
      <c r="GV169" s="19"/>
      <c r="GW169" s="19"/>
      <c r="GX169" s="19"/>
      <c r="GY169" s="19"/>
      <c r="GZ169" s="19"/>
      <c r="HA169" s="19"/>
      <c r="HB169" s="19"/>
      <c r="HC169" s="19"/>
      <c r="HD169" s="19"/>
      <c r="HE169" s="19"/>
      <c r="HF169" s="19"/>
      <c r="HG169" s="19"/>
      <c r="HH169" s="19"/>
      <c r="HI169" s="19"/>
      <c r="HJ169" s="19"/>
      <c r="HK169" s="19"/>
      <c r="HL169" s="19"/>
      <c r="HM169" s="19"/>
      <c r="HN169" s="19"/>
      <c r="HO169" s="19"/>
      <c r="HP169" s="19"/>
      <c r="HQ169" s="19"/>
      <c r="HR169" s="19"/>
      <c r="HS169" s="19"/>
      <c r="HT169" s="19"/>
      <c r="HU169" s="19"/>
      <c r="HV169" s="19"/>
      <c r="HW169" s="19"/>
      <c r="HX169" s="19"/>
      <c r="HY169" s="19"/>
      <c r="HZ169" s="19"/>
      <c r="IA169" s="19"/>
      <c r="IB169" s="19"/>
      <c r="IC169" s="19"/>
      <c r="ID169" s="19"/>
      <c r="IE169" s="19"/>
      <c r="IF169" s="19"/>
      <c r="IG169" s="19"/>
      <c r="IH169" s="19"/>
      <c r="II169" s="19"/>
      <c r="IJ169" s="19"/>
      <c r="IK169" s="19"/>
      <c r="IL169" s="19"/>
      <c r="IM169" s="19"/>
      <c r="IN169" s="19"/>
      <c r="IO169" s="19"/>
      <c r="IP169" s="19"/>
      <c r="IQ169" s="19"/>
      <c r="IR169" s="19"/>
      <c r="IS169" s="19"/>
      <c r="IT169" s="19"/>
      <c r="IU169" s="19"/>
      <c r="IV169" s="19"/>
    </row>
    <row r="170" spans="1:256" s="20" customFormat="1" ht="47.25" customHeight="1" x14ac:dyDescent="0.35">
      <c r="A170" s="119" t="s">
        <v>214</v>
      </c>
      <c r="B170" s="120"/>
      <c r="C170" s="120"/>
      <c r="D170" s="120"/>
      <c r="E170" s="120"/>
      <c r="F170" s="120"/>
      <c r="G170" s="13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  <c r="GH170" s="19"/>
      <c r="GI170" s="19"/>
      <c r="GJ170" s="19"/>
      <c r="GK170" s="19"/>
      <c r="GL170" s="19"/>
      <c r="GM170" s="19"/>
      <c r="GN170" s="19"/>
      <c r="GO170" s="19"/>
      <c r="GP170" s="19"/>
      <c r="GQ170" s="19"/>
      <c r="GR170" s="19"/>
      <c r="GS170" s="19"/>
      <c r="GT170" s="19"/>
      <c r="GU170" s="19"/>
      <c r="GV170" s="19"/>
      <c r="GW170" s="19"/>
      <c r="GX170" s="19"/>
      <c r="GY170" s="19"/>
      <c r="GZ170" s="19"/>
      <c r="HA170" s="19"/>
      <c r="HB170" s="19"/>
      <c r="HC170" s="19"/>
      <c r="HD170" s="19"/>
      <c r="HE170" s="19"/>
      <c r="HF170" s="19"/>
      <c r="HG170" s="19"/>
      <c r="HH170" s="19"/>
      <c r="HI170" s="19"/>
      <c r="HJ170" s="19"/>
      <c r="HK170" s="19"/>
      <c r="HL170" s="19"/>
      <c r="HM170" s="19"/>
      <c r="HN170" s="19"/>
      <c r="HO170" s="19"/>
      <c r="HP170" s="19"/>
      <c r="HQ170" s="19"/>
      <c r="HR170" s="19"/>
      <c r="HS170" s="19"/>
      <c r="HT170" s="19"/>
      <c r="HU170" s="19"/>
      <c r="HV170" s="19"/>
      <c r="HW170" s="19"/>
      <c r="HX170" s="19"/>
      <c r="HY170" s="19"/>
      <c r="HZ170" s="19"/>
      <c r="IA170" s="19"/>
      <c r="IB170" s="19"/>
      <c r="IC170" s="19"/>
      <c r="ID170" s="19"/>
      <c r="IE170" s="19"/>
      <c r="IF170" s="19"/>
      <c r="IG170" s="19"/>
      <c r="IH170" s="19"/>
      <c r="II170" s="19"/>
      <c r="IJ170" s="19"/>
      <c r="IK170" s="19"/>
      <c r="IL170" s="19"/>
      <c r="IM170" s="19"/>
      <c r="IN170" s="19"/>
      <c r="IO170" s="19"/>
      <c r="IP170" s="19"/>
      <c r="IQ170" s="19"/>
      <c r="IR170" s="19"/>
      <c r="IS170" s="19"/>
      <c r="IT170" s="19"/>
      <c r="IU170" s="19"/>
      <c r="IV170" s="19"/>
    </row>
    <row r="171" spans="1:256" s="20" customFormat="1" ht="21.75" customHeight="1" x14ac:dyDescent="0.35">
      <c r="A171" s="96"/>
      <c r="B171" s="96"/>
      <c r="C171" s="96" t="s">
        <v>237</v>
      </c>
      <c r="D171" s="96"/>
      <c r="E171" s="96"/>
      <c r="F171" s="96"/>
      <c r="G171" s="13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  <c r="GH171" s="19"/>
      <c r="GI171" s="19"/>
      <c r="GJ171" s="19"/>
      <c r="GK171" s="19"/>
      <c r="GL171" s="19"/>
      <c r="GM171" s="19"/>
      <c r="GN171" s="19"/>
      <c r="GO171" s="19"/>
      <c r="GP171" s="19"/>
      <c r="GQ171" s="19"/>
      <c r="GR171" s="19"/>
      <c r="GS171" s="19"/>
      <c r="GT171" s="19"/>
      <c r="GU171" s="19"/>
      <c r="GV171" s="19"/>
      <c r="GW171" s="19"/>
      <c r="GX171" s="19"/>
      <c r="GY171" s="19"/>
      <c r="GZ171" s="19"/>
      <c r="HA171" s="19"/>
      <c r="HB171" s="19"/>
      <c r="HC171" s="19"/>
      <c r="HD171" s="19"/>
      <c r="HE171" s="19"/>
      <c r="HF171" s="19"/>
      <c r="HG171" s="19"/>
      <c r="HH171" s="19"/>
      <c r="HI171" s="19"/>
      <c r="HJ171" s="19"/>
      <c r="HK171" s="19"/>
      <c r="HL171" s="19"/>
      <c r="HM171" s="19"/>
      <c r="HN171" s="19"/>
      <c r="HO171" s="19"/>
      <c r="HP171" s="19"/>
      <c r="HQ171" s="19"/>
      <c r="HR171" s="19"/>
      <c r="HS171" s="19"/>
      <c r="HT171" s="19"/>
      <c r="HU171" s="19"/>
      <c r="HV171" s="19"/>
      <c r="HW171" s="19"/>
      <c r="HX171" s="19"/>
      <c r="HY171" s="19"/>
      <c r="HZ171" s="19"/>
      <c r="IA171" s="19"/>
      <c r="IB171" s="19"/>
      <c r="IC171" s="19"/>
      <c r="ID171" s="19"/>
      <c r="IE171" s="19"/>
      <c r="IF171" s="19"/>
      <c r="IG171" s="19"/>
      <c r="IH171" s="19"/>
      <c r="II171" s="19"/>
      <c r="IJ171" s="19"/>
      <c r="IK171" s="19"/>
      <c r="IL171" s="19"/>
      <c r="IM171" s="19"/>
      <c r="IN171" s="19"/>
      <c r="IO171" s="19"/>
      <c r="IP171" s="19"/>
      <c r="IQ171" s="19"/>
      <c r="IR171" s="19"/>
      <c r="IS171" s="19"/>
      <c r="IT171" s="19"/>
      <c r="IU171" s="19"/>
      <c r="IV171" s="19"/>
    </row>
    <row r="172" spans="1:256" s="66" customFormat="1" ht="23.45" customHeight="1" x14ac:dyDescent="0.35">
      <c r="A172" s="145" t="s">
        <v>138</v>
      </c>
      <c r="B172" s="146"/>
      <c r="C172" s="146"/>
      <c r="D172" s="146"/>
      <c r="E172" s="146"/>
      <c r="F172" s="146"/>
      <c r="G172" s="6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  <c r="BD172" s="65"/>
      <c r="BE172" s="65"/>
      <c r="BF172" s="65"/>
      <c r="BG172" s="65"/>
      <c r="BH172" s="65"/>
      <c r="BI172" s="65"/>
      <c r="BJ172" s="65"/>
      <c r="BK172" s="65"/>
      <c r="BL172" s="65"/>
      <c r="BM172" s="65"/>
      <c r="BN172" s="65"/>
      <c r="BO172" s="65"/>
      <c r="BP172" s="65"/>
      <c r="BQ172" s="65"/>
      <c r="BR172" s="65"/>
      <c r="BS172" s="65"/>
      <c r="BT172" s="65"/>
      <c r="BU172" s="65"/>
      <c r="BV172" s="65"/>
      <c r="BW172" s="65"/>
      <c r="BX172" s="65"/>
      <c r="BY172" s="65"/>
      <c r="BZ172" s="65"/>
      <c r="CA172" s="65"/>
      <c r="CB172" s="65"/>
      <c r="CC172" s="65"/>
      <c r="CD172" s="65"/>
      <c r="CE172" s="65"/>
      <c r="CF172" s="65"/>
      <c r="CG172" s="65"/>
      <c r="CH172" s="65"/>
      <c r="CI172" s="65"/>
      <c r="CJ172" s="65"/>
      <c r="CK172" s="65"/>
      <c r="CL172" s="65"/>
      <c r="CM172" s="65"/>
      <c r="CN172" s="65"/>
      <c r="CO172" s="65"/>
      <c r="CP172" s="65"/>
      <c r="CQ172" s="65"/>
      <c r="CR172" s="65"/>
      <c r="CS172" s="65"/>
      <c r="CT172" s="65"/>
      <c r="CU172" s="65"/>
      <c r="CV172" s="65"/>
      <c r="CW172" s="65"/>
      <c r="CX172" s="65"/>
      <c r="CY172" s="65"/>
      <c r="CZ172" s="65"/>
      <c r="DA172" s="65"/>
      <c r="DB172" s="65"/>
      <c r="DC172" s="65"/>
      <c r="DD172" s="65"/>
      <c r="DE172" s="65"/>
      <c r="DF172" s="65"/>
      <c r="DG172" s="65"/>
      <c r="DH172" s="65"/>
      <c r="DI172" s="65"/>
      <c r="DJ172" s="65"/>
      <c r="DK172" s="65"/>
      <c r="DL172" s="65"/>
      <c r="DM172" s="65"/>
      <c r="DN172" s="65"/>
      <c r="DO172" s="65"/>
      <c r="DP172" s="65"/>
      <c r="DQ172" s="65"/>
      <c r="DR172" s="65"/>
      <c r="DS172" s="65"/>
      <c r="DT172" s="65"/>
      <c r="DU172" s="65"/>
      <c r="DV172" s="65"/>
      <c r="DW172" s="65"/>
      <c r="DX172" s="65"/>
      <c r="DY172" s="65"/>
      <c r="DZ172" s="65"/>
      <c r="EA172" s="65"/>
      <c r="EB172" s="65"/>
      <c r="EC172" s="65"/>
      <c r="ED172" s="65"/>
      <c r="EE172" s="65"/>
      <c r="EF172" s="65"/>
      <c r="EG172" s="65"/>
      <c r="EH172" s="65"/>
      <c r="EI172" s="65"/>
      <c r="EJ172" s="65"/>
      <c r="EK172" s="65"/>
      <c r="EL172" s="65"/>
      <c r="EM172" s="65"/>
      <c r="EN172" s="65"/>
      <c r="EO172" s="65"/>
      <c r="EP172" s="65"/>
      <c r="EQ172" s="65"/>
      <c r="ER172" s="65"/>
      <c r="ES172" s="65"/>
      <c r="ET172" s="65"/>
      <c r="EU172" s="65"/>
      <c r="EV172" s="65"/>
      <c r="EW172" s="65"/>
      <c r="EX172" s="65"/>
      <c r="EY172" s="65"/>
      <c r="EZ172" s="65"/>
      <c r="FA172" s="65"/>
      <c r="FB172" s="65"/>
      <c r="FC172" s="65"/>
      <c r="FD172" s="65"/>
      <c r="FE172" s="65"/>
      <c r="FF172" s="65"/>
      <c r="FG172" s="65"/>
      <c r="FH172" s="65"/>
      <c r="FI172" s="65"/>
      <c r="FJ172" s="65"/>
      <c r="FK172" s="65"/>
      <c r="FL172" s="65"/>
      <c r="FM172" s="65"/>
      <c r="FN172" s="65"/>
      <c r="FO172" s="65"/>
      <c r="FP172" s="65"/>
      <c r="FQ172" s="65"/>
      <c r="FR172" s="65"/>
      <c r="FS172" s="65"/>
      <c r="FT172" s="65"/>
      <c r="FU172" s="65"/>
      <c r="FV172" s="65"/>
      <c r="FW172" s="65"/>
      <c r="FX172" s="65"/>
      <c r="FY172" s="65"/>
      <c r="FZ172" s="65"/>
      <c r="GA172" s="65"/>
      <c r="GB172" s="65"/>
      <c r="GC172" s="65"/>
      <c r="GD172" s="65"/>
      <c r="GE172" s="65"/>
      <c r="GF172" s="65"/>
      <c r="GG172" s="65"/>
      <c r="GH172" s="65"/>
      <c r="GI172" s="65"/>
      <c r="GJ172" s="65"/>
      <c r="GK172" s="65"/>
      <c r="GL172" s="65"/>
      <c r="GM172" s="65"/>
      <c r="GN172" s="65"/>
      <c r="GO172" s="65"/>
      <c r="GP172" s="65"/>
      <c r="GQ172" s="65"/>
      <c r="GR172" s="65"/>
      <c r="GS172" s="65"/>
      <c r="GT172" s="65"/>
      <c r="GU172" s="65"/>
      <c r="GV172" s="65"/>
      <c r="GW172" s="65"/>
      <c r="GX172" s="65"/>
      <c r="GY172" s="65"/>
      <c r="GZ172" s="65"/>
      <c r="HA172" s="65"/>
      <c r="HB172" s="65"/>
      <c r="HC172" s="65"/>
      <c r="HD172" s="65"/>
      <c r="HE172" s="65"/>
      <c r="HF172" s="65"/>
      <c r="HG172" s="65"/>
      <c r="HH172" s="65"/>
      <c r="HI172" s="65"/>
      <c r="HJ172" s="65"/>
      <c r="HK172" s="65"/>
      <c r="HL172" s="65"/>
      <c r="HM172" s="65"/>
      <c r="HN172" s="65"/>
      <c r="HO172" s="65"/>
      <c r="HP172" s="65"/>
      <c r="HQ172" s="65"/>
      <c r="HR172" s="65"/>
      <c r="HS172" s="65"/>
      <c r="HT172" s="65"/>
      <c r="HU172" s="65"/>
      <c r="HV172" s="65"/>
      <c r="HW172" s="65"/>
      <c r="HX172" s="65"/>
      <c r="HY172" s="65"/>
      <c r="HZ172" s="65"/>
      <c r="IA172" s="65"/>
      <c r="IB172" s="65"/>
      <c r="IC172" s="65"/>
      <c r="ID172" s="65"/>
      <c r="IE172" s="65"/>
      <c r="IF172" s="65"/>
      <c r="IG172" s="65"/>
      <c r="IH172" s="65"/>
      <c r="II172" s="65"/>
      <c r="IJ172" s="65"/>
      <c r="IK172" s="65"/>
      <c r="IL172" s="65"/>
      <c r="IM172" s="65"/>
      <c r="IN172" s="65"/>
      <c r="IO172" s="65"/>
      <c r="IP172" s="65"/>
      <c r="IQ172" s="65"/>
      <c r="IR172" s="65"/>
      <c r="IS172" s="65"/>
      <c r="IT172" s="65"/>
      <c r="IU172" s="65"/>
      <c r="IV172" s="65"/>
    </row>
    <row r="173" spans="1:256" s="20" customFormat="1" ht="24.75" customHeight="1" x14ac:dyDescent="0.35">
      <c r="A173" s="145" t="s">
        <v>231</v>
      </c>
      <c r="B173" s="146"/>
      <c r="C173" s="146"/>
      <c r="D173" s="146"/>
      <c r="E173" s="146"/>
      <c r="F173" s="146"/>
      <c r="G173" s="13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  <c r="FN173" s="19"/>
      <c r="FO173" s="19"/>
      <c r="FP173" s="19"/>
      <c r="FQ173" s="19"/>
      <c r="FR173" s="19"/>
      <c r="FS173" s="19"/>
      <c r="FT173" s="19"/>
      <c r="FU173" s="19"/>
      <c r="FV173" s="19"/>
      <c r="FW173" s="19"/>
      <c r="FX173" s="19"/>
      <c r="FY173" s="19"/>
      <c r="FZ173" s="19"/>
      <c r="GA173" s="19"/>
      <c r="GB173" s="19"/>
      <c r="GC173" s="19"/>
      <c r="GD173" s="19"/>
      <c r="GE173" s="19"/>
      <c r="GF173" s="19"/>
      <c r="GG173" s="19"/>
      <c r="GH173" s="19"/>
      <c r="GI173" s="19"/>
      <c r="GJ173" s="19"/>
      <c r="GK173" s="19"/>
      <c r="GL173" s="19"/>
      <c r="GM173" s="19"/>
      <c r="GN173" s="19"/>
      <c r="GO173" s="19"/>
      <c r="GP173" s="19"/>
      <c r="GQ173" s="19"/>
      <c r="GR173" s="19"/>
      <c r="GS173" s="19"/>
      <c r="GT173" s="19"/>
      <c r="GU173" s="19"/>
      <c r="GV173" s="19"/>
      <c r="GW173" s="19"/>
      <c r="GX173" s="19"/>
      <c r="GY173" s="19"/>
      <c r="GZ173" s="19"/>
      <c r="HA173" s="19"/>
      <c r="HB173" s="19"/>
      <c r="HC173" s="19"/>
      <c r="HD173" s="19"/>
      <c r="HE173" s="19"/>
      <c r="HF173" s="19"/>
      <c r="HG173" s="19"/>
      <c r="HH173" s="19"/>
      <c r="HI173" s="19"/>
      <c r="HJ173" s="19"/>
      <c r="HK173" s="19"/>
      <c r="HL173" s="19"/>
      <c r="HM173" s="19"/>
      <c r="HN173" s="19"/>
      <c r="HO173" s="19"/>
      <c r="HP173" s="19"/>
      <c r="HQ173" s="19"/>
      <c r="HR173" s="19"/>
      <c r="HS173" s="19"/>
      <c r="HT173" s="19"/>
      <c r="HU173" s="19"/>
      <c r="HV173" s="19"/>
      <c r="HW173" s="19"/>
      <c r="HX173" s="19"/>
      <c r="HY173" s="19"/>
      <c r="HZ173" s="19"/>
      <c r="IA173" s="19"/>
      <c r="IB173" s="19"/>
      <c r="IC173" s="19"/>
      <c r="ID173" s="19"/>
      <c r="IE173" s="19"/>
      <c r="IF173" s="19"/>
      <c r="IG173" s="19"/>
      <c r="IH173" s="19"/>
      <c r="II173" s="19"/>
      <c r="IJ173" s="19"/>
      <c r="IK173" s="19"/>
      <c r="IL173" s="19"/>
      <c r="IM173" s="19"/>
      <c r="IN173" s="19"/>
      <c r="IO173" s="19"/>
      <c r="IP173" s="19"/>
      <c r="IQ173" s="19"/>
      <c r="IR173" s="19"/>
      <c r="IS173" s="19"/>
      <c r="IT173" s="19"/>
      <c r="IU173" s="19"/>
      <c r="IV173" s="19"/>
    </row>
    <row r="174" spans="1:256" s="20" customFormat="1" ht="23.25" customHeight="1" x14ac:dyDescent="0.35">
      <c r="A174" s="107"/>
      <c r="B174" s="107"/>
      <c r="C174" s="105" t="s">
        <v>210</v>
      </c>
      <c r="D174" s="105" t="s">
        <v>8</v>
      </c>
      <c r="E174" s="106">
        <v>16000000</v>
      </c>
      <c r="F174" s="102" t="s">
        <v>6</v>
      </c>
      <c r="G174" s="13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  <c r="GJ174" s="19"/>
      <c r="GK174" s="19"/>
      <c r="GL174" s="19"/>
      <c r="GM174" s="19"/>
      <c r="GN174" s="19"/>
      <c r="GO174" s="19"/>
      <c r="GP174" s="19"/>
      <c r="GQ174" s="19"/>
      <c r="GR174" s="19"/>
      <c r="GS174" s="19"/>
      <c r="GT174" s="19"/>
      <c r="GU174" s="19"/>
      <c r="GV174" s="19"/>
      <c r="GW174" s="19"/>
      <c r="GX174" s="19"/>
      <c r="GY174" s="19"/>
      <c r="GZ174" s="19"/>
      <c r="HA174" s="19"/>
      <c r="HB174" s="19"/>
      <c r="HC174" s="19"/>
      <c r="HD174" s="19"/>
      <c r="HE174" s="19"/>
      <c r="HF174" s="19"/>
      <c r="HG174" s="19"/>
      <c r="HH174" s="19"/>
      <c r="HI174" s="19"/>
      <c r="HJ174" s="19"/>
      <c r="HK174" s="19"/>
      <c r="HL174" s="19"/>
      <c r="HM174" s="19"/>
      <c r="HN174" s="19"/>
      <c r="HO174" s="19"/>
      <c r="HP174" s="19"/>
      <c r="HQ174" s="19"/>
      <c r="HR174" s="19"/>
      <c r="HS174" s="19"/>
      <c r="HT174" s="19"/>
      <c r="HU174" s="19"/>
      <c r="HV174" s="19"/>
      <c r="HW174" s="19"/>
      <c r="HX174" s="19"/>
      <c r="HY174" s="19"/>
      <c r="HZ174" s="19"/>
      <c r="IA174" s="19"/>
      <c r="IB174" s="19"/>
      <c r="IC174" s="19"/>
      <c r="ID174" s="19"/>
      <c r="IE174" s="19"/>
      <c r="IF174" s="19"/>
      <c r="IG174" s="19"/>
      <c r="IH174" s="19"/>
      <c r="II174" s="19"/>
      <c r="IJ174" s="19"/>
      <c r="IK174" s="19"/>
      <c r="IL174" s="19"/>
      <c r="IM174" s="19"/>
      <c r="IN174" s="19"/>
      <c r="IO174" s="19"/>
      <c r="IP174" s="19"/>
      <c r="IQ174" s="19"/>
      <c r="IR174" s="19"/>
      <c r="IS174" s="19"/>
      <c r="IT174" s="19"/>
      <c r="IU174" s="19"/>
      <c r="IV174" s="19"/>
    </row>
    <row r="175" spans="1:256" s="20" customFormat="1" ht="75" customHeight="1" x14ac:dyDescent="0.35">
      <c r="A175" s="119" t="s">
        <v>215</v>
      </c>
      <c r="B175" s="120"/>
      <c r="C175" s="120"/>
      <c r="D175" s="120"/>
      <c r="E175" s="120"/>
      <c r="F175" s="120"/>
      <c r="G175" s="13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19"/>
      <c r="FH175" s="19"/>
      <c r="FI175" s="19"/>
      <c r="FJ175" s="19"/>
      <c r="FK175" s="19"/>
      <c r="FL175" s="19"/>
      <c r="FM175" s="19"/>
      <c r="FN175" s="19"/>
      <c r="FO175" s="19"/>
      <c r="FP175" s="19"/>
      <c r="FQ175" s="19"/>
      <c r="FR175" s="19"/>
      <c r="FS175" s="19"/>
      <c r="FT175" s="19"/>
      <c r="FU175" s="19"/>
      <c r="FV175" s="19"/>
      <c r="FW175" s="19"/>
      <c r="FX175" s="19"/>
      <c r="FY175" s="19"/>
      <c r="FZ175" s="19"/>
      <c r="GA175" s="19"/>
      <c r="GB175" s="19"/>
      <c r="GC175" s="19"/>
      <c r="GD175" s="19"/>
      <c r="GE175" s="19"/>
      <c r="GF175" s="19"/>
      <c r="GG175" s="19"/>
      <c r="GH175" s="19"/>
      <c r="GI175" s="19"/>
      <c r="GJ175" s="19"/>
      <c r="GK175" s="19"/>
      <c r="GL175" s="19"/>
      <c r="GM175" s="19"/>
      <c r="GN175" s="19"/>
      <c r="GO175" s="19"/>
      <c r="GP175" s="19"/>
      <c r="GQ175" s="19"/>
      <c r="GR175" s="19"/>
      <c r="GS175" s="19"/>
      <c r="GT175" s="19"/>
      <c r="GU175" s="19"/>
      <c r="GV175" s="19"/>
      <c r="GW175" s="19"/>
      <c r="GX175" s="19"/>
      <c r="GY175" s="19"/>
      <c r="GZ175" s="19"/>
      <c r="HA175" s="19"/>
      <c r="HB175" s="19"/>
      <c r="HC175" s="19"/>
      <c r="HD175" s="19"/>
      <c r="HE175" s="19"/>
      <c r="HF175" s="19"/>
      <c r="HG175" s="19"/>
      <c r="HH175" s="19"/>
      <c r="HI175" s="19"/>
      <c r="HJ175" s="19"/>
      <c r="HK175" s="19"/>
      <c r="HL175" s="19"/>
      <c r="HM175" s="19"/>
      <c r="HN175" s="19"/>
      <c r="HO175" s="19"/>
      <c r="HP175" s="19"/>
      <c r="HQ175" s="19"/>
      <c r="HR175" s="19"/>
      <c r="HS175" s="19"/>
      <c r="HT175" s="19"/>
      <c r="HU175" s="19"/>
      <c r="HV175" s="19"/>
      <c r="HW175" s="19"/>
      <c r="HX175" s="19"/>
      <c r="HY175" s="19"/>
      <c r="HZ175" s="19"/>
      <c r="IA175" s="19"/>
      <c r="IB175" s="19"/>
      <c r="IC175" s="19"/>
      <c r="ID175" s="19"/>
      <c r="IE175" s="19"/>
      <c r="IF175" s="19"/>
      <c r="IG175" s="19"/>
      <c r="IH175" s="19"/>
      <c r="II175" s="19"/>
      <c r="IJ175" s="19"/>
      <c r="IK175" s="19"/>
      <c r="IL175" s="19"/>
      <c r="IM175" s="19"/>
      <c r="IN175" s="19"/>
      <c r="IO175" s="19"/>
      <c r="IP175" s="19"/>
      <c r="IQ175" s="19"/>
      <c r="IR175" s="19"/>
      <c r="IS175" s="19"/>
      <c r="IT175" s="19"/>
      <c r="IU175" s="19"/>
      <c r="IV175" s="19"/>
    </row>
    <row r="176" spans="1:256" s="20" customFormat="1" ht="24" customHeight="1" x14ac:dyDescent="0.35">
      <c r="A176" s="96"/>
      <c r="B176" s="96"/>
      <c r="C176" s="96" t="s">
        <v>237</v>
      </c>
      <c r="D176" s="96"/>
      <c r="E176" s="96"/>
      <c r="F176" s="96"/>
      <c r="G176" s="13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  <c r="FE176" s="19"/>
      <c r="FF176" s="19"/>
      <c r="FG176" s="19"/>
      <c r="FH176" s="19"/>
      <c r="FI176" s="19"/>
      <c r="FJ176" s="19"/>
      <c r="FK176" s="19"/>
      <c r="FL176" s="19"/>
      <c r="FM176" s="19"/>
      <c r="FN176" s="19"/>
      <c r="FO176" s="19"/>
      <c r="FP176" s="19"/>
      <c r="FQ176" s="19"/>
      <c r="FR176" s="19"/>
      <c r="FS176" s="19"/>
      <c r="FT176" s="19"/>
      <c r="FU176" s="19"/>
      <c r="FV176" s="19"/>
      <c r="FW176" s="19"/>
      <c r="FX176" s="19"/>
      <c r="FY176" s="19"/>
      <c r="FZ176" s="19"/>
      <c r="GA176" s="19"/>
      <c r="GB176" s="19"/>
      <c r="GC176" s="19"/>
      <c r="GD176" s="19"/>
      <c r="GE176" s="19"/>
      <c r="GF176" s="19"/>
      <c r="GG176" s="19"/>
      <c r="GH176" s="19"/>
      <c r="GI176" s="19"/>
      <c r="GJ176" s="19"/>
      <c r="GK176" s="19"/>
      <c r="GL176" s="19"/>
      <c r="GM176" s="19"/>
      <c r="GN176" s="19"/>
      <c r="GO176" s="19"/>
      <c r="GP176" s="19"/>
      <c r="GQ176" s="19"/>
      <c r="GR176" s="19"/>
      <c r="GS176" s="19"/>
      <c r="GT176" s="19"/>
      <c r="GU176" s="19"/>
      <c r="GV176" s="19"/>
      <c r="GW176" s="19"/>
      <c r="GX176" s="19"/>
      <c r="GY176" s="19"/>
      <c r="GZ176" s="19"/>
      <c r="HA176" s="19"/>
      <c r="HB176" s="19"/>
      <c r="HC176" s="19"/>
      <c r="HD176" s="19"/>
      <c r="HE176" s="19"/>
      <c r="HF176" s="19"/>
      <c r="HG176" s="19"/>
      <c r="HH176" s="19"/>
      <c r="HI176" s="19"/>
      <c r="HJ176" s="19"/>
      <c r="HK176" s="19"/>
      <c r="HL176" s="19"/>
      <c r="HM176" s="19"/>
      <c r="HN176" s="19"/>
      <c r="HO176" s="19"/>
      <c r="HP176" s="19"/>
      <c r="HQ176" s="19"/>
      <c r="HR176" s="19"/>
      <c r="HS176" s="19"/>
      <c r="HT176" s="19"/>
      <c r="HU176" s="19"/>
      <c r="HV176" s="19"/>
      <c r="HW176" s="19"/>
      <c r="HX176" s="19"/>
      <c r="HY176" s="19"/>
      <c r="HZ176" s="19"/>
      <c r="IA176" s="19"/>
      <c r="IB176" s="19"/>
      <c r="IC176" s="19"/>
      <c r="ID176" s="19"/>
      <c r="IE176" s="19"/>
      <c r="IF176" s="19"/>
      <c r="IG176" s="19"/>
      <c r="IH176" s="19"/>
      <c r="II176" s="19"/>
      <c r="IJ176" s="19"/>
      <c r="IK176" s="19"/>
      <c r="IL176" s="19"/>
      <c r="IM176" s="19"/>
      <c r="IN176" s="19"/>
      <c r="IO176" s="19"/>
      <c r="IP176" s="19"/>
      <c r="IQ176" s="19"/>
      <c r="IR176" s="19"/>
      <c r="IS176" s="19"/>
      <c r="IT176" s="19"/>
      <c r="IU176" s="19"/>
      <c r="IV176" s="19"/>
    </row>
    <row r="177" spans="1:6" ht="24" customHeight="1" x14ac:dyDescent="0.3">
      <c r="A177" s="145" t="s">
        <v>138</v>
      </c>
      <c r="B177" s="146"/>
      <c r="C177" s="146"/>
      <c r="D177" s="146"/>
      <c r="E177" s="146"/>
      <c r="F177" s="146"/>
    </row>
    <row r="178" spans="1:6" ht="24" customHeight="1" x14ac:dyDescent="0.3">
      <c r="A178" s="145" t="s">
        <v>232</v>
      </c>
      <c r="B178" s="146"/>
      <c r="C178" s="146"/>
      <c r="D178" s="146"/>
      <c r="E178" s="146"/>
      <c r="F178" s="146"/>
    </row>
  </sheetData>
  <mergeCells count="93">
    <mergeCell ref="A115:F115"/>
    <mergeCell ref="A99:F99"/>
    <mergeCell ref="A98:F98"/>
    <mergeCell ref="A105:F105"/>
    <mergeCell ref="A102:F102"/>
    <mergeCell ref="A148:F148"/>
    <mergeCell ref="A149:F149"/>
    <mergeCell ref="A150:F150"/>
    <mergeCell ref="A151:F151"/>
    <mergeCell ref="A123:F123"/>
    <mergeCell ref="A142:F142"/>
    <mergeCell ref="A144:F144"/>
    <mergeCell ref="A139:F139"/>
    <mergeCell ref="A138:F138"/>
    <mergeCell ref="A146:F146"/>
    <mergeCell ref="A1:F1"/>
    <mergeCell ref="A75:F75"/>
    <mergeCell ref="A12:F12"/>
    <mergeCell ref="C45:F45"/>
    <mergeCell ref="A97:F97"/>
    <mergeCell ref="A52:F52"/>
    <mergeCell ref="C44:F44"/>
    <mergeCell ref="C95:F95"/>
    <mergeCell ref="A33:F33"/>
    <mergeCell ref="C73:F73"/>
    <mergeCell ref="A10:F10"/>
    <mergeCell ref="A17:F17"/>
    <mergeCell ref="A61:F61"/>
    <mergeCell ref="A49:F49"/>
    <mergeCell ref="A4:F4"/>
    <mergeCell ref="A59:F59"/>
    <mergeCell ref="A2:F2"/>
    <mergeCell ref="A111:F111"/>
    <mergeCell ref="A5:F5"/>
    <mergeCell ref="A3:F3"/>
    <mergeCell ref="A145:F145"/>
    <mergeCell ref="A143:F143"/>
    <mergeCell ref="A47:F47"/>
    <mergeCell ref="A72:F72"/>
    <mergeCell ref="A16:F16"/>
    <mergeCell ref="C13:D13"/>
    <mergeCell ref="A130:F130"/>
    <mergeCell ref="A137:F137"/>
    <mergeCell ref="A69:F69"/>
    <mergeCell ref="A67:F67"/>
    <mergeCell ref="A132:F132"/>
    <mergeCell ref="A6:F6"/>
    <mergeCell ref="A43:F43"/>
    <mergeCell ref="C70:F70"/>
    <mergeCell ref="A128:F128"/>
    <mergeCell ref="A7:F7"/>
    <mergeCell ref="A121:F121"/>
    <mergeCell ref="A117:F117"/>
    <mergeCell ref="A55:F56"/>
    <mergeCell ref="C46:F46"/>
    <mergeCell ref="A31:F31"/>
    <mergeCell ref="A109:F109"/>
    <mergeCell ref="A107:F107"/>
    <mergeCell ref="A119:F119"/>
    <mergeCell ref="A35:F35"/>
    <mergeCell ref="A41:F41"/>
    <mergeCell ref="C74:F74"/>
    <mergeCell ref="A113:F113"/>
    <mergeCell ref="A94:F94"/>
    <mergeCell ref="A92:F92"/>
    <mergeCell ref="A65:F65"/>
    <mergeCell ref="A79:F79"/>
    <mergeCell ref="A81:F81"/>
    <mergeCell ref="A83:F83"/>
    <mergeCell ref="A85:F85"/>
    <mergeCell ref="A87:F87"/>
    <mergeCell ref="C157:F157"/>
    <mergeCell ref="C158:F158"/>
    <mergeCell ref="C159:F159"/>
    <mergeCell ref="A162:F162"/>
    <mergeCell ref="A156:F156"/>
    <mergeCell ref="A161:F161"/>
    <mergeCell ref="A177:F177"/>
    <mergeCell ref="A178:F178"/>
    <mergeCell ref="A19:F19"/>
    <mergeCell ref="A20:C20"/>
    <mergeCell ref="A21:C21"/>
    <mergeCell ref="A22:C22"/>
    <mergeCell ref="A23:F23"/>
    <mergeCell ref="A24:F24"/>
    <mergeCell ref="A172:F172"/>
    <mergeCell ref="A173:F173"/>
    <mergeCell ref="A175:F175"/>
    <mergeCell ref="A165:F165"/>
    <mergeCell ref="A167:F167"/>
    <mergeCell ref="A168:F168"/>
    <mergeCell ref="A170:F170"/>
    <mergeCell ref="A152:F152"/>
  </mergeCells>
  <pageMargins left="0.70866141732283472" right="0.70866141732283472" top="0.74803149606299213" bottom="0.74803149606299213" header="0.31496062992125984" footer="0.31496062992125984"/>
  <pageSetup paperSize="9" firstPageNumber="484" orientation="portrait" useFirstPageNumber="1" r:id="rId1"/>
  <headerFooter>
    <oddHeader>&amp;C&amp;16&amp;K000000-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รายรับ</vt:lpstr>
      <vt:lpstr>วัตถุประสงค์</vt:lpstr>
      <vt:lpstr>ตาราง</vt:lpstr>
      <vt:lpstr>รายจ่าย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2019-07-31T07:59:23Z</cp:lastPrinted>
  <dcterms:created xsi:type="dcterms:W3CDTF">2019-06-13T08:42:14Z</dcterms:created>
  <dcterms:modified xsi:type="dcterms:W3CDTF">2019-07-31T07:59:30Z</dcterms:modified>
</cp:coreProperties>
</file>