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UDGET 1\งบประมาณ 63\"/>
    </mc:Choice>
  </mc:AlternateContent>
  <bookViews>
    <workbookView xWindow="0" yWindow="0" windowWidth="28800" windowHeight="11910" activeTab="1"/>
  </bookViews>
  <sheets>
    <sheet name="ประมาณการรายรับ" sheetId="2" r:id="rId1"/>
    <sheet name="ประมาณการรายจ่าย" sheetId="3" r:id="rId2"/>
    <sheet name="ตางรางงบกลาง" sheetId="4" r:id="rId3"/>
    <sheet name="ตารางการพาณิชย์" sheetId="5" r:id="rId4"/>
    <sheet name="วัตถุประสงค์" sheetId="6" r:id="rId5"/>
  </sheets>
  <calcPr calcId="152511"/>
</workbook>
</file>

<file path=xl/calcChain.xml><?xml version="1.0" encoding="utf-8"?>
<calcChain xmlns="http://schemas.openxmlformats.org/spreadsheetml/2006/main">
  <c r="E16" i="3" l="1"/>
  <c r="E8" i="3"/>
  <c r="E120" i="3"/>
  <c r="E103" i="3"/>
  <c r="E13" i="4"/>
  <c r="E13" i="5"/>
  <c r="D13" i="5"/>
  <c r="C13" i="5"/>
  <c r="F11" i="5"/>
  <c r="F13" i="5" s="1"/>
  <c r="H13" i="4"/>
  <c r="G13" i="4"/>
  <c r="F13" i="4"/>
  <c r="D13" i="4"/>
  <c r="C13" i="4"/>
  <c r="I11" i="4"/>
  <c r="I13" i="4" s="1"/>
  <c r="E92" i="3"/>
  <c r="E73" i="3"/>
  <c r="E70" i="3"/>
  <c r="E67" i="3"/>
  <c r="E63" i="3"/>
  <c r="E60" i="3"/>
  <c r="E45" i="3"/>
  <c r="G42" i="3"/>
  <c r="G41" i="3"/>
  <c r="G39" i="3"/>
  <c r="E39" i="3"/>
  <c r="E36" i="3"/>
  <c r="G17" i="2"/>
  <c r="G15" i="2"/>
  <c r="G11" i="2"/>
  <c r="E10" i="2"/>
  <c r="E102" i="3" l="1"/>
  <c r="E101" i="3" s="1"/>
  <c r="E59" i="3"/>
  <c r="E44" i="3" s="1"/>
</calcChain>
</file>

<file path=xl/sharedStrings.xml><?xml version="1.0" encoding="utf-8"?>
<sst xmlns="http://schemas.openxmlformats.org/spreadsheetml/2006/main" count="334" uniqueCount="184">
  <si>
    <t>รายงานรายละเอียดประมาณการรายรับงบประมาณรายจ่ายเฉพาะการ</t>
  </si>
  <si>
    <t xml:space="preserve"> เทศบาลนครนครสวรรค์ </t>
  </si>
  <si>
    <t xml:space="preserve"> อำเภอเมือง จังหวัดนครสวรรค์ </t>
  </si>
  <si>
    <t>ก. หมวดรายได้</t>
  </si>
  <si>
    <t>รวม</t>
  </si>
  <si>
    <t>บาท</t>
  </si>
  <si>
    <t>1. ค่าบริการสถานีขนส่งผู้โดยสาร</t>
  </si>
  <si>
    <t>จำนวน</t>
  </si>
  <si>
    <t xml:space="preserve">   ประมาณการรายรับค่าบริการสถานีผู้โดยสาร ประมาณเดือนละ 200,000 บาท </t>
  </si>
  <si>
    <t>2. ค่าตอบแทนตามสัญญาจัดให้มีบริการห้องสุขา</t>
  </si>
  <si>
    <t xml:space="preserve">   ได้รับค่าตอบแทนตามสัญญาจัดให้มีบริการห้องสุขา เดือนละ 36,850 บาท</t>
  </si>
  <si>
    <t>3. ค่าตอบแทนตามสัญญาจัดให้มีบริการจำหน่ายสินค้า</t>
  </si>
  <si>
    <t xml:space="preserve">   ได้รับค่าตอบแทนตามสัญญาจัดให้มีบริการจำหน่ายสินค้า เดือนละ 51,200  บาท </t>
  </si>
  <si>
    <t>4. ค่าเช่าติดตั้งป้ายโฆษณา</t>
  </si>
  <si>
    <t>5. ดอกเบี้ย</t>
  </si>
  <si>
    <t>7. รายได้เบ็ดเตล็ด</t>
  </si>
  <si>
    <t>รายงานรายละเอียดประมาณการรายจ่ายงบประมาณรายจ่ายเฉพาะการ</t>
  </si>
  <si>
    <t xml:space="preserve">   งบกลาง</t>
  </si>
  <si>
    <t xml:space="preserve"> - เงินสำรองจ่าย</t>
  </si>
  <si>
    <t>สำหรับจ่ายในภารกิจต่าง ๆ ที่จำเป็นในกรณีฉุกเฉินหรือความจำเป็นเร่งด่วนที่ไม่สามารถคาดการณ์ได้</t>
  </si>
  <si>
    <t xml:space="preserve"> -  เงินสมทบกองทุนประกันสังคม</t>
  </si>
  <si>
    <t>สำหรับจ่ายเป็นเงินสมทบกองทุนประกันสังคมตามที่กฎหมายกำหนด ในอัตราร้อยละ 5 ของเงินค่าจ้างและเงินเพิ่มการครองชีพชั่วคราวที่ตั้งจ่ายให้แก่พนักงานจ้าง</t>
  </si>
  <si>
    <t xml:space="preserve"> - เงินที่งบเฉพาะการช่วยเหลืองบทั่วไป</t>
  </si>
  <si>
    <t>สำหรับจ่ายให้เทศบาลเพื่อบูรณะท้องถิ่น</t>
  </si>
  <si>
    <t xml:space="preserve"> - เงินช่วยพิเศษ</t>
  </si>
  <si>
    <t>สำหรับจ่ายเป็นเงินช่วยพิเศษ(เงินช่วยค่าทำศพ) ให้แก่พนักงาน ลูกจ้างประจำ และพนักงานจ้าง ที่เสียชีวิตระหว่างรับราชการ</t>
  </si>
  <si>
    <t>รายจ่ายตามข้อผูกพัน</t>
  </si>
  <si>
    <t>บำเหน็จ / บำนาญ</t>
  </si>
  <si>
    <t xml:space="preserve"> - เงินสมทบกองทุนบำเหน็จบำนาญข้าราชการส่วนท้องถิ่น</t>
  </si>
  <si>
    <t>สำหรับจ่ายสมทบให้กองทุนบำเหน็จบำนาญข้าราชการส่วนท้องถิ่น ตามหนังสือกรมส่งเสริมการปกครองท้องถิ่น ที่ มท ๐๘๐๘.๕/ว ๒๐๔๙ ลงวันที่ ๑ สิงหาคม ๒๕๕๕ คำนวณได้ดังนี้</t>
  </si>
  <si>
    <t xml:space="preserve">   ประมาณการรายรับประจำปี 2562 (ไม่รวมเงินที่งบประมาณทั่วไปช่วยเหลืองบประมาณเฉพาะการ)</t>
  </si>
  <si>
    <t xml:space="preserve">   คำนวณร้อยละ 2</t>
  </si>
  <si>
    <t xml:space="preserve">   ฉะนั้น จึงขอตั้งจ่าย</t>
  </si>
  <si>
    <t>งบบุคลากร</t>
  </si>
  <si>
    <t>ค่าจ้างชั่วคราว</t>
  </si>
  <si>
    <t xml:space="preserve">สำหรับจ่ายเป็นค่าตอบแทนพนักงานจ้างจำนวน 8 อัตรา เพื่อปฏิบัติงานสถานีขนส่งผู้โดยสารตามภารกิจที่ได้รับมอบหมาย ซึ่งไม่เกินระเบียบที่กำหนดให้จ้างได้ </t>
  </si>
  <si>
    <t xml:space="preserve"> - เงินเพิ่มต่าง ๆ ของพนักงานจ้าง</t>
  </si>
  <si>
    <t xml:space="preserve">สำหรับจ่ายเป็นเงินเพิ่มการครองชีพชั่วคราวของพนักงานจ้าง </t>
  </si>
  <si>
    <t>งบดำเนินงาน</t>
  </si>
  <si>
    <t>ค่าตอบแทน</t>
  </si>
  <si>
    <t xml:space="preserve">  - ค่าตอบแทนการปฏิบัติงานนอกเวลาราชการ</t>
  </si>
  <si>
    <t xml:space="preserve">สำหรับจ่ายเป็นค่าตอบแทนการปฏิบัติงานนอกเวลาราชการของพนักงานและลูกจ้าง ตามระเบียบฯ </t>
  </si>
  <si>
    <t xml:space="preserve">  - ค่าเบี้ยประชุม </t>
  </si>
  <si>
    <t xml:space="preserve">สำหรับจ่ายเป็นค่าเบี้ยประชุมกรรมการสถานีขนส่งผู้โดยสาร </t>
  </si>
  <si>
    <t xml:space="preserve"> - ค่ารางวัลตอบแทนเจ้าหน้าที่ตำรวจ</t>
  </si>
  <si>
    <t xml:space="preserve"> - ค่าตอบแทนผู้ปฏิบัติราชการอันเป็นประโยชน์แก่องค์กรปกครองส่วนท้องถิ่น</t>
  </si>
  <si>
    <t>สำหรับจ่ายเป็นค่าตอบแทนผู้ปฏิบัติราชการอันเป็นประโยชน์แก่องค์กรปกครองส่วนท้องถิ่น เช่น</t>
  </si>
  <si>
    <t>1. ค่าตอบแทนผู้ปฏิบัติราชการอันเป็นประโยชน์แก่องค์กรปกครองส่วนท้องถิ่น</t>
  </si>
  <si>
    <t>2. เงินประโยชน์ตอบแทนอื่นเป็นกรณีพิเศษ (เงินรางวัลประจำปี) ให้แก่พนักงานจ้าง ที่อยู่ในหลักเกณฑ์</t>
  </si>
  <si>
    <t>ตามประกาศ ก.ท.จ.นครสวรรค์ เรื่อง กำหนดมาตรฐานทั่วไปเกี่ยวกับหลักเกณฑ์เงื่อนไขและวิธีการกำหนดประโยชน์ตอบแทนอันเป็นกรณีพิเศษอื่นมีลักษณะเป็นเงินรางวัลประจำปีสำหรับพนักงานเทศบาล ลูกจ้าง และพนักงานจ้างของเทศบาล พ.ศ.๒๕๕๘ ลงวันที่ ๑๗ เมษายน ๒๕๕๘</t>
  </si>
  <si>
    <t>ค่าใช้สอย</t>
  </si>
  <si>
    <t xml:space="preserve">   รายจ่ายเพื่อให้ได้มาซึ่งบริการ  </t>
  </si>
  <si>
    <t xml:space="preserve"> - รายจ่ายเพื่อให้ได้มาซึ่งบริการ</t>
  </si>
  <si>
    <t xml:space="preserve">สำหรับจ่ายเป็นค่าใช้จ่ายต่าง ๆ ดังต่อไปนี้ ค่าจ้างเหมาแรงงานบุคคลภายนอกให้กระทำการต่าง ๆ รวมทั้งค่าจ้างเหมาทำของ รับส่งของ ค่าจ้างเหมาทำความสะอาด ค่าจ้างเหมารักษาความปลอดภัย ค่าจ้างเหมาปฏิบัติงาน ภายในบริเวณสถานีขนส่งผู้โดยสาร หรือกระทำกิจการอื่น ๆ ที่เทศบาลไม่สามารถดำเนินการได้ </t>
  </si>
  <si>
    <t xml:space="preserve">   รายจ่ายเกี่ยวกับการรับรองและพิธีการ</t>
  </si>
  <si>
    <t xml:space="preserve"> - ค่ารับรอง</t>
  </si>
  <si>
    <t xml:space="preserve">สำหรับจ่ายเป็นค่ารับรองของหน่วยงาน ส่วนราชการอื่น ตลอดจนองค์กรอื่นที่มาตรวจงานหรือเยี่ยมชมกิจการสถานีขนส่ง และค่าเลี้ยงรับรองในการประชุมคณะกรรมการหรือคณะอนุกรรมการที่ได้รับแต่งตั้ง </t>
  </si>
  <si>
    <t xml:space="preserve">   รายจ่ายเกี่ยวเนื่องกับการปฏิบัติราชการที่ไม่เข้าลักษณะรายจ่ายหมวดอื่น ๆ </t>
  </si>
  <si>
    <t xml:space="preserve"> - ค่าใช้จ่ายในการเดินทางไปราชการในและนอกราชอาณาจักร</t>
  </si>
  <si>
    <t xml:space="preserve">สำหรับจ่ายเป็นค่าใช้จ่ายในการเดินทางไปราชการในและนอกราชอาณาจักร เช่น ค่าเบี้ยเลี้ยงเดินทาง ค่าพาหนะ ค่าเช่าที่พัก ของพนักงานและลูกจ้าง </t>
  </si>
  <si>
    <t xml:space="preserve">   ค่าบำรุงรักษาและซ่อมแซม</t>
  </si>
  <si>
    <t xml:space="preserve"> - ค่าบำรุงรักษาหรือซ่อมแซม</t>
  </si>
  <si>
    <t>สำหรับจ่ายเป็นค่าซ่อมแซมบำรุงรักษาทรัพย์สิน เพื่อให้สามารถใช้งานได้ตามปกติ</t>
  </si>
  <si>
    <t>ค่าวัสดุ</t>
  </si>
  <si>
    <t xml:space="preserve">สำหรับจ่ายเป็นค่าสายไฟฟ้า ปลั๊กไฟฟ้า หลอดไฟฟ้า ฯลฯ </t>
  </si>
  <si>
    <t xml:space="preserve">สำหรับจ่ายเป็นค่าถังขยะ แปรง ไม้กวาด ฯลฯ </t>
  </si>
  <si>
    <t xml:space="preserve">สำหรับจ่ายเป็นค่าไม้ อิฐ หิน ทราย เหล็กเส้น สี ฯลฯ </t>
  </si>
  <si>
    <t xml:space="preserve">สำหรับจ่ายเป็นค่าพันธุ์พืช ปุ๋ย วัสดุเพาะชำ ฯลฯ </t>
  </si>
  <si>
    <t xml:space="preserve">สำหรับจ่ายเป็นค่ากระดาษเขียนโปสเตอร์ พู่กันและสี ฟิล์ม ฯลฯ </t>
  </si>
  <si>
    <t xml:space="preserve">สำหรับจ่ายเป็นค่าวัสดุคอมพิวเตอร์ เช่น หมึกเครื่องพิมพ์ แผ่นบันทึกข้อมูล เป็นต้น </t>
  </si>
  <si>
    <t>สำหรับจ่ายเป็นค่าวัสดุเชื้อเพลิงและหล่อลื่น</t>
  </si>
  <si>
    <t xml:space="preserve">สำหรับจ่ายเป็นค่าวัสดุอื่นๆ ที่ไม่เข้าลักษณะรายจ่ายประเภทหนึ่งประเภทใดดังกล่าวข้างต้น  </t>
  </si>
  <si>
    <t xml:space="preserve">   ค่าสาธารณูปโภค</t>
  </si>
  <si>
    <t xml:space="preserve"> - ค่าไฟฟ้า</t>
  </si>
  <si>
    <t xml:space="preserve">สำหรับจ่ายเป็นค่ากระแสไฟฟ้าที่สถานีขนส่งผู้โดยสาร </t>
  </si>
  <si>
    <t xml:space="preserve"> - ค่าน้ำประปา </t>
  </si>
  <si>
    <t xml:space="preserve">สำหรับจ่ายเป็นค่าน้ำประปาที่สถานีขนส่งผู้โดยสาร </t>
  </si>
  <si>
    <t xml:space="preserve"> - ค่าบริการโทรศัพท์</t>
  </si>
  <si>
    <t>สำหรับจ่ายเป็นค่าโทรศัพท์พื้นฐาน ค่าโทรศัพท์เคลื่อนที่ ฯลฯ และให้หมายความรวมถึงค่าใช้จ่ายเพื่อให้ได้ใช้บริการดังกล่าว และค่าใช้จ่ายที่เกิดขึ้นเกี่ยวกับการใช้บริการ เช่น ค่าเช่าเครื่อง ค่าเช่าหมายเลขโทรศัพท์ ค่าบำรุงรักษาสาย</t>
  </si>
  <si>
    <t xml:space="preserve"> - ค่าบริการสื่อสารและโทรคมนาคม</t>
  </si>
  <si>
    <t>สำหรับจ่ายเป็นค่าโทรภาพ (โทรสาร) ค่าเทเลกซ์ ค่าวิทยุติดตามตัว ค่าวิทยุสื่อสาร ค่าสื่อสารผ่านดาวเทียม ค่าใช้จ่ายเกี่ยวกับการใช้ระบบอินเทอร์เน็ต รวมถึงอินเทอร์เน็ตการ์ดและสื่อสารอื่น ๆ เช่น ค่าเคเบิ้ลทีวี ค่าเช่าช่องสัญญาณดาวเทียม เป็นต้น และให้หมายความรวมถึงค่าใช้จ่ายเพื่อให้ได้ใช้บริการดังกล่าวและค่าใช้จ่ายที่เกิดขึ้นเกี่ยวกับการใช้บริการ</t>
  </si>
  <si>
    <t>งบลงทุน (หมวดค่าครุภัณฑ์ ที่ดินและสิ่งก่อสร้าง)</t>
  </si>
  <si>
    <t>ค่าครุภัณฑ์</t>
  </si>
  <si>
    <t>ครุภัณฑ์คอมพิวเตอร์</t>
  </si>
  <si>
    <t xml:space="preserve"> - ตั้งงบประมาณตามเกณฑ์ราคากลางและคุณลักษณะพื้นฐานครุภัณฑ์คอมพิวเตอร์ ของกระทรวงดิจิทัลเพื่อเศรษฐกิจและสังคม</t>
  </si>
  <si>
    <t xml:space="preserve"> - เป็นไปตามหนังสือกระทรวงมหาดไทย ที่ มท ๐๘๐๘.๒/ว ๑๑๓๔ ลงวันที่ ๙ มิถุนายน ๒๕๕๘</t>
  </si>
  <si>
    <t xml:space="preserve"> - เป็นครุภัณฑ์ที่ไม่มีกำหนดไว้ในบัญชีราคามาตราฐานครุภัณฑ์ของสำนักงบประมาณ แต่มีความจำเป็นต้องจัดหาตามราคาในท้องถิ่น โดยจัดหาอย่างประหยัด</t>
  </si>
  <si>
    <t>เทศบาลนครนครสวรรค์</t>
  </si>
  <si>
    <t>รายจ่ายจำแนกตามแผนงาน</t>
  </si>
  <si>
    <t>ด้านการดำเนินงานอื่น (00400)</t>
  </si>
  <si>
    <t>แผนงานงบกลาง (00410)</t>
  </si>
  <si>
    <t>งาน</t>
  </si>
  <si>
    <t>เงินสำรองจ่าย</t>
  </si>
  <si>
    <t>เงินสมทบกองทุนประกันสังคม</t>
  </si>
  <si>
    <t>เงินที่งบเฉพาะการช่วยเหลืองบทั่วไป</t>
  </si>
  <si>
    <t>เงินช่วยพิเศษ</t>
  </si>
  <si>
    <t>บำเหน็จ/บำนาญ</t>
  </si>
  <si>
    <t>หน่วยงานเจ้าของงบประมาณ</t>
  </si>
  <si>
    <t>รหัสบัญชี</t>
  </si>
  <si>
    <t>สถานีขนส่งผู้โดยสาร</t>
  </si>
  <si>
    <t>ด้านการเศรษฐกิจ (00300)</t>
  </si>
  <si>
    <t>แผนงานการพาณิชย์ (00330)</t>
  </si>
  <si>
    <t xml:space="preserve">งาน </t>
  </si>
  <si>
    <t>งบลงทุน</t>
  </si>
  <si>
    <t>วัตถุประสงค์</t>
  </si>
  <si>
    <t>รายจ่ายตามแผนงาน</t>
  </si>
  <si>
    <t>ด้านการเศรษฐกิจ</t>
  </si>
  <si>
    <t>แผนงานการพาณิชย์</t>
  </si>
  <si>
    <t>1.   เพื่อให้การบริการด้านการขนส่งแก่ประชาชน</t>
  </si>
  <si>
    <t>2.   เพื่อบริหารกิจการสถานีขนส่งให้มีประสิทธิภาพ</t>
  </si>
  <si>
    <t>3.   ควบคุมดูแลการเดินรถภายในจังหวัด</t>
  </si>
  <si>
    <t>งานที่ทำ</t>
  </si>
  <si>
    <t>1.  บริหารงานทั่วไป  บริหารงานบุคคล บริหารงานการเงินและบัญชีและงานจัดเก็บรายได้</t>
  </si>
  <si>
    <t>2.  บริหารงานด้านกิจการขนส่ง  บริหารช่องจอดรถรับ - ส่งผู้โดยสารประจำทาง  บริหารพื้นที่</t>
  </si>
  <si>
    <t xml:space="preserve">     ลานจอดรถ  จัดระบบจราจรภายในสถานี ฯลฯ</t>
  </si>
  <si>
    <t>3.  จัดให้มีบริการรับฝากของ  รถรับจ้าง  การจำหน่ายสินค้าเบ็ดเตล็ด  และเครื่องดื่ม</t>
  </si>
  <si>
    <t>4.  ดูแล  ซ่อมแซม  ปรับปรุง กิจการขนส่ง</t>
  </si>
  <si>
    <t>หน่วยงานที่รับผิดชอบ</t>
  </si>
  <si>
    <t xml:space="preserve">สถานีขนส่งผู้โดยสาร  </t>
  </si>
  <si>
    <t>งบประมาณ</t>
  </si>
  <si>
    <t>ด้านการดำเนินงานอื่น</t>
  </si>
  <si>
    <t>แผนงานงบกลาง</t>
  </si>
  <si>
    <t>1.  เพื่อให้การบริหารงานตามข้อผูกพันกับหน่วยงานอื่นเป็นไปด้วยความเรียบร้อย รวมถึงภารกิจ</t>
  </si>
  <si>
    <t xml:space="preserve">     ที่จำเป็นต้องดำเนินงาน</t>
  </si>
  <si>
    <t>1.  ส่งเงินสมทบประกันสังคมตามที่กฎหมายบัญญัติ</t>
  </si>
  <si>
    <t>2.  บริหารการใช้เงินสำรองจ่าย</t>
  </si>
  <si>
    <t>3. จัดสรรเงินสมทบกองทุนบำเหน็จบำนาญ</t>
  </si>
  <si>
    <t>4. ค่าใช้จ่ายในการจัดการจราจร</t>
  </si>
  <si>
    <t xml:space="preserve"> </t>
  </si>
  <si>
    <t>ผู้โดยสาร</t>
  </si>
  <si>
    <t xml:space="preserve"> - ค่าตอบแทนพนักงานจ้าง</t>
  </si>
  <si>
    <t>สำหรับจ่ายเป็นค่ากระดาษ แบบพิมพ์ เครื่องเขียน ปากกา แฟ้ม ลวดเย็บกระดาษ แบบพิมพ์ ตรายาง ซองจดหมาย สิ่งพิมพ์ที่ได้จากการซื้อหรือจ้างพิมพ์ ฯลฯ เป็นต้น</t>
  </si>
  <si>
    <r>
      <t>ประจำปีงบประมาณ พ.ศ.</t>
    </r>
    <r>
      <rPr>
        <b/>
        <sz val="20"/>
        <color indexed="8"/>
        <rFont val="TH SarabunPSK"/>
        <family val="2"/>
      </rPr>
      <t>2563</t>
    </r>
  </si>
  <si>
    <t>ประมาณการรายรับรวมทั้งสิ้น  3,723,600 บาท แยกเป็น</t>
  </si>
  <si>
    <r>
      <t xml:space="preserve">ประจำปีงบประมาณ  พ.ศ. </t>
    </r>
    <r>
      <rPr>
        <b/>
        <sz val="20"/>
        <color indexed="8"/>
        <rFont val="TH SarabunPSK"/>
        <family val="2"/>
      </rPr>
      <t>2563</t>
    </r>
  </si>
  <si>
    <r>
      <t xml:space="preserve">ประจำปีงบประมาณ พ.ศ. </t>
    </r>
    <r>
      <rPr>
        <b/>
        <sz val="20"/>
        <color indexed="8"/>
        <rFont val="TH SarabunPSK"/>
        <family val="2"/>
      </rPr>
      <t>2563</t>
    </r>
  </si>
  <si>
    <t>รายละเอียดงบประมาณรายจ่ายเฉพาะการ สถานีขนส่งผู้โดยสาร</t>
  </si>
  <si>
    <t>ประจำปีงบประมาณ พ.ศ.2563</t>
  </si>
  <si>
    <t xml:space="preserve">ประมาณการรายจ่ายรวมทั้งสิ้น 3,718,900 บาท จ่ายจากรายได้จัดเก็บเอง แยกเป็น </t>
  </si>
  <si>
    <t xml:space="preserve"> - เครื่องพิมพ์แบบฉีดหมึกพร้อมติดตั้งถังหมึกพิมพ์</t>
  </si>
  <si>
    <t>ครุภัณฑ์สำนักงาน</t>
  </si>
  <si>
    <t xml:space="preserve"> - เก้าอี้แถว 4 ที่นั่ง แบบเหล็ก</t>
  </si>
  <si>
    <t xml:space="preserve"> - เครื่องสำรองไฟฟ้า ขนาด 1 KVA </t>
  </si>
  <si>
    <t xml:space="preserve"> -  เงินสมทบกองทุนเงินทดแทน</t>
  </si>
  <si>
    <t xml:space="preserve">   ได้รับค่าเช่าติดตั้งป้ายโฆษณา เดือนละ 11,000 บาท</t>
  </si>
  <si>
    <t xml:space="preserve">    ประมาณการจากดอกเบี้ยที่คาดว่าจะได้รับจากธนาคาร</t>
  </si>
  <si>
    <t>ค่าตอบแทนพนักงานจ้าง (จำนวน 8 อัตรา)</t>
  </si>
  <si>
    <t>ส่งสมทบในอัตราร้อยละ 0.2 ของค่าตอบแทน</t>
  </si>
  <si>
    <t>ฉะนั้นจึงขอตั้งจ่าย</t>
  </si>
  <si>
    <t xml:space="preserve"> - เป็นไปตามหนังสือกรมส่งเสริมปกครองส่วนท้องถิ่นด่วนที่สุด ที่ มท ๐๘๐๘.๒/ว๔๑๗๒ ลงวันที่ ๒๔ ธันวาคม ๒๕๖๑ เรื่อง การตั้งงบประมาณเงินสมทบกองทุนเงินทดแทน</t>
  </si>
  <si>
    <t xml:space="preserve">สำหรับจ่ายเป็นค่าตอบแทนเจ้าหน้าที่ตำรวจ และทหารช่วยปฏิบัติงาน รวมจำนวน 4 นาย ในอัตราค่าตอบแทน วันละ 75 บาท ซึ่งมีสิทธิเบิกจ่ายได้ตามระเบียบกระทรวงมหาดไทย </t>
  </si>
  <si>
    <t xml:space="preserve">เพื่อจ่ายเป็นค่าจัดซื้อเครื่องพิมพ์แบบฉีดหมึกพร้อมติดตั้งถังหมึก (Ink tank printer) โดยมีคุณลักษณะตามคุณลักษณะพื้นฐานของกระทรวงดิจิตอลเพื่อเศรษฐกิจและสังคม จำนวน 1 เครื่อง </t>
  </si>
  <si>
    <t xml:space="preserve">เพื่อจ่ายเป็นค่าจัดซื้อเครื่องสำรองไฟฟ้า ขนาด 1 KVA โดยมีคุณลักษณะตามคุณลักษณะพื้นฐานของกระทรวงดิจิตอลเพื่อเศรษฐกิจและสังคม จำนวน 1 เครื่อง </t>
  </si>
  <si>
    <t xml:space="preserve"> 1.ขนาดที่กำหนดเป็นขนาดไม่ต่ำกว่า 26000 BTU แบบแยกส่วน</t>
  </si>
  <si>
    <t xml:space="preserve"> 2.ราคาที่กำหนดเป็นราคารวมค่าติดตั้ง</t>
  </si>
  <si>
    <t xml:space="preserve"> 3.ได้รับการรับรองมาตรฐานผลิตภัณฑ์อุตสาหกรรม และฉลากประหยัดไฟฟ้าเบอร์ 5</t>
  </si>
  <si>
    <t xml:space="preserve"> 4.มีความหน่วงเวลาการทำงานของคอมเพรสเซอร์</t>
  </si>
  <si>
    <t>เพื่อจ่ายเป็นค่าจัดซื้อเก้าอี้แถว 4 ที่นั่ง แบบเหล็ก จำนวน 20 ชุด เพื่อไว้ใช้ในการให้บริการประชาชนที่มาใช้บริการในสถานีขนส่งผู้โดยสารจังหวัดนครสวรรค์</t>
  </si>
  <si>
    <t>สถานีขนส่ง</t>
  </si>
  <si>
    <t>รายละเอียดประกอบงบประมาณรายจ่ายเฉพาะการ  สถานีขนส่งผู้โดยสาร</t>
  </si>
  <si>
    <t>เงินสมทบกองทุนเงินทดแทน</t>
  </si>
  <si>
    <t>เพื่อจ่ายเป็นเงินสมทบกองทุนเงินทดแทนประจำปี พ.ศ.2563 (ตั้งแต่วันที่ 1 มกราคม 2563 ถึง 31 ธันวาคม 2563) ในอัตราร้อยละ 0.2 ของค่าจ้างโดยประมาณทั้งปี คำนวณได้ดังนี้</t>
  </si>
  <si>
    <t xml:space="preserve"> - เป็นไปตามพระราชบัญญัติเงินทดแทน (ฉบับที่ ๒) พ.ศ.๒๕๖๑ ประกาศ ณ วันที่ ๑๐ ตุลาคม ๒๕๖๑</t>
  </si>
  <si>
    <t xml:space="preserve"> - วัสดุสำนักงาน </t>
  </si>
  <si>
    <t xml:space="preserve"> - วัสดุไฟฟ้าและวิทยุ  </t>
  </si>
  <si>
    <t xml:space="preserve"> - วัสดุงานบ้านงานครัว</t>
  </si>
  <si>
    <t xml:space="preserve"> - วัสดุก่อสร้าง</t>
  </si>
  <si>
    <t xml:space="preserve"> - วัสดุการเกษตร </t>
  </si>
  <si>
    <t xml:space="preserve"> - วัสดุโฆษณาและเผยแพร่</t>
  </si>
  <si>
    <t xml:space="preserve"> - วัสดุคอมพิวเตอร์</t>
  </si>
  <si>
    <t xml:space="preserve"> - วัสดุเชื้อเพลิงและหล่อลื่น</t>
  </si>
  <si>
    <t xml:space="preserve"> - วัสดุอื่น</t>
  </si>
  <si>
    <t xml:space="preserve"> - เป็นไปตามแผนพัฒนาท้องถิ่น (พ.ศ.2561-2565)  หน้าที่ 430 ลำดับที่ 92</t>
  </si>
  <si>
    <t>เพื่อจ่ายเป็นค่าจัดซื้อเครื่องปรับอากาศแบบแยกส่วนชนิดแขวนขนาดไม่ต่ำกว่า 26000 บีทียู รวมค่าติดตั้ง  เพื่อติดตั้งในห้องปฏิบัติงานของเจ้าหน้าที่ตำรวจประจำสถานีขนส่ง โดยมีคุณลักษณะ ดังนี้</t>
  </si>
  <si>
    <t xml:space="preserve"> - เครื่องปรับอากาศแบบแยกส่วนชนิดแขวนขนาดไม่ต่ำกว่า </t>
  </si>
  <si>
    <t>26000 บีทียู รวมค่าติดตั้ง</t>
  </si>
  <si>
    <t xml:space="preserve"> - เป็นไปตามแผนพัฒนาท้องถิ่น (พ.ศ.2561-2565) หน้าที่ 430 ลำดับที่ 93</t>
  </si>
  <si>
    <t xml:space="preserve"> - เป็นไปตามแผนพัฒนาท้องถิ่น (พ.ศ.2561-2565)  หน้าที่ 430 ลำดับที่ 94 </t>
  </si>
  <si>
    <t>- 491 -</t>
  </si>
  <si>
    <t xml:space="preserve"> - 492 -</t>
  </si>
  <si>
    <t>- 493 -</t>
  </si>
  <si>
    <t xml:space="preserve"> - 494 - </t>
  </si>
  <si>
    <t>- 495 -</t>
  </si>
  <si>
    <t xml:space="preserve"> - เป็นไปตามแผนพัฒนาท้องถิ่น (พ.ศ.2561-2565)  หน้าที่ 429 ลำดับที่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</si>
</sst>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&quot;;&quot;-&quot;* #,##0&quot; &quot;;&quot; &quot;* &quot;-&quot;??&quot; &quot;"/>
    <numFmt numFmtId="165" formatCode="&quot; &quot;* #,##0.00&quot; &quot;;&quot;-&quot;* #,##0.00&quot; &quot;;&quot; &quot;* &quot;-&quot;??&quot; &quot;"/>
  </numFmts>
  <fonts count="8" x14ac:knownFonts="1">
    <font>
      <sz val="14"/>
      <color indexed="8"/>
      <name val="Cordia New"/>
    </font>
    <font>
      <b/>
      <sz val="16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sz val="16"/>
      <color indexed="8"/>
      <name val="TH SarabunPSK"/>
      <family val="2"/>
    </font>
    <font>
      <b/>
      <u/>
      <sz val="16"/>
      <color indexed="8"/>
      <name val="TH SarabunPSK"/>
      <family val="2"/>
    </font>
    <font>
      <sz val="18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12"/>
        <bgColor auto="1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13"/>
      </bottom>
      <diagonal/>
    </border>
    <border>
      <left style="thin">
        <color indexed="8"/>
      </left>
      <right/>
      <top style="thin">
        <color indexed="13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13"/>
      </bottom>
      <diagonal/>
    </border>
    <border>
      <left/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64">
    <xf numFmtId="0" fontId="0" fillId="0" borderId="0" xfId="0" applyFont="1" applyAlignment="1"/>
    <xf numFmtId="0" fontId="2" fillId="0" borderId="0" xfId="0" applyNumberFormat="1" applyFont="1" applyAlignment="1"/>
    <xf numFmtId="0" fontId="2" fillId="0" borderId="0" xfId="0" applyFont="1" applyAlignment="1"/>
    <xf numFmtId="0" fontId="2" fillId="2" borderId="0" xfId="0" applyFont="1" applyFill="1" applyBorder="1" applyAlignment="1"/>
    <xf numFmtId="164" fontId="1" fillId="2" borderId="5" xfId="0" applyNumberFormat="1" applyFont="1" applyFill="1" applyBorder="1" applyAlignment="1">
      <alignment vertical="center"/>
    </xf>
    <xf numFmtId="0" fontId="2" fillId="0" borderId="0" xfId="0" applyNumberFormat="1" applyFont="1" applyBorder="1" applyAlignment="1"/>
    <xf numFmtId="0" fontId="2" fillId="0" borderId="0" xfId="0" applyFont="1" applyBorder="1" applyAlignment="1"/>
    <xf numFmtId="164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vertical="center"/>
    </xf>
    <xf numFmtId="0" fontId="2" fillId="2" borderId="7" xfId="0" applyFont="1" applyFill="1" applyBorder="1" applyAlignment="1"/>
    <xf numFmtId="0" fontId="4" fillId="2" borderId="0" xfId="0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0" fontId="1" fillId="2" borderId="0" xfId="0" applyFont="1" applyFill="1" applyBorder="1" applyAlignment="1"/>
    <xf numFmtId="49" fontId="1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49" fontId="5" fillId="2" borderId="0" xfId="0" applyNumberFormat="1" applyFont="1" applyFill="1" applyBorder="1" applyAlignment="1"/>
    <xf numFmtId="0" fontId="5" fillId="2" borderId="0" xfId="0" applyFont="1" applyFill="1" applyBorder="1" applyAlignment="1"/>
    <xf numFmtId="3" fontId="5" fillId="2" borderId="0" xfId="0" applyNumberFormat="1" applyFont="1" applyFill="1" applyBorder="1" applyAlignment="1"/>
    <xf numFmtId="0" fontId="5" fillId="2" borderId="0" xfId="0" applyFont="1" applyFill="1" applyBorder="1" applyAlignment="1">
      <alignment horizontal="right"/>
    </xf>
    <xf numFmtId="3" fontId="2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3" fontId="1" fillId="2" borderId="0" xfId="0" applyNumberFormat="1" applyFont="1" applyFill="1" applyBorder="1" applyAlignment="1"/>
    <xf numFmtId="0" fontId="1" fillId="2" borderId="0" xfId="0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right" vertical="top" wrapText="1"/>
    </xf>
    <xf numFmtId="164" fontId="5" fillId="2" borderId="0" xfId="0" applyNumberFormat="1" applyFont="1" applyFill="1" applyBorder="1" applyAlignment="1">
      <alignment horizontal="right" vertical="top" wrapText="1"/>
    </xf>
    <xf numFmtId="0" fontId="6" fillId="2" borderId="0" xfId="0" applyFont="1" applyFill="1" applyBorder="1" applyAlignment="1"/>
    <xf numFmtId="49" fontId="5" fillId="2" borderId="0" xfId="0" applyNumberFormat="1" applyFont="1" applyFill="1" applyBorder="1" applyAlignment="1">
      <alignment horizontal="right"/>
    </xf>
    <xf numFmtId="164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right" vertical="top"/>
    </xf>
    <xf numFmtId="0" fontId="5" fillId="0" borderId="0" xfId="0" applyNumberFormat="1" applyFont="1" applyBorder="1" applyAlignment="1"/>
    <xf numFmtId="0" fontId="5" fillId="0" borderId="0" xfId="0" applyFont="1" applyBorder="1" applyAlignment="1"/>
    <xf numFmtId="0" fontId="1" fillId="2" borderId="0" xfId="0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vertical="top"/>
    </xf>
    <xf numFmtId="165" fontId="5" fillId="2" borderId="0" xfId="0" applyNumberFormat="1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 applyBorder="1" applyAlignment="1">
      <alignment wrapText="1"/>
    </xf>
    <xf numFmtId="0" fontId="5" fillId="2" borderId="7" xfId="0" applyFont="1" applyFill="1" applyBorder="1" applyAlignment="1"/>
    <xf numFmtId="0" fontId="5" fillId="0" borderId="0" xfId="0" applyNumberFormat="1" applyFont="1" applyAlignment="1"/>
    <xf numFmtId="0" fontId="5" fillId="0" borderId="0" xfId="0" applyFont="1" applyAlignment="1"/>
    <xf numFmtId="0" fontId="5" fillId="2" borderId="0" xfId="0" applyNumberFormat="1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/>
    <xf numFmtId="49" fontId="2" fillId="2" borderId="0" xfId="0" applyNumberFormat="1" applyFont="1" applyFill="1" applyBorder="1" applyAlignment="1">
      <alignment vertical="center"/>
    </xf>
    <xf numFmtId="49" fontId="6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49" fontId="5" fillId="2" borderId="0" xfId="0" applyNumberFormat="1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/>
    <xf numFmtId="0" fontId="7" fillId="2" borderId="0" xfId="0" applyFont="1" applyFill="1" applyBorder="1" applyAlignment="1"/>
    <xf numFmtId="0" fontId="7" fillId="0" borderId="0" xfId="0" applyNumberFormat="1" applyFont="1" applyBorder="1" applyAlignment="1"/>
    <xf numFmtId="0" fontId="7" fillId="0" borderId="0" xfId="0" applyFont="1" applyBorder="1" applyAlignment="1"/>
    <xf numFmtId="49" fontId="5" fillId="2" borderId="0" xfId="0" applyNumberFormat="1" applyFont="1" applyFill="1" applyBorder="1" applyAlignment="1">
      <alignment horizontal="right" vertical="top" wrapText="1"/>
    </xf>
    <xf numFmtId="0" fontId="1" fillId="0" borderId="0" xfId="0" applyNumberFormat="1" applyFont="1" applyBorder="1" applyAlignment="1"/>
    <xf numFmtId="0" fontId="1" fillId="0" borderId="0" xfId="0" applyFont="1" applyBorder="1" applyAlignment="1"/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/>
    <xf numFmtId="164" fontId="1" fillId="2" borderId="10" xfId="0" applyNumberFormat="1" applyFont="1" applyFill="1" applyBorder="1" applyAlignment="1"/>
    <xf numFmtId="49" fontId="1" fillId="2" borderId="2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49" fontId="3" fillId="2" borderId="0" xfId="0" applyNumberFormat="1" applyFont="1" applyFill="1" applyBorder="1" applyAlignment="1"/>
    <xf numFmtId="0" fontId="3" fillId="2" borderId="0" xfId="0" applyFont="1" applyFill="1" applyBorder="1" applyAlignment="1"/>
    <xf numFmtId="3" fontId="1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 applyBorder="1" applyAlignment="1">
      <alignment vertical="top" wrapText="1"/>
    </xf>
    <xf numFmtId="49" fontId="1" fillId="2" borderId="11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right" vertical="top" wrapText="1"/>
    </xf>
    <xf numFmtId="49" fontId="5" fillId="2" borderId="0" xfId="0" applyNumberFormat="1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/>
    <xf numFmtId="49" fontId="5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vertical="top"/>
    </xf>
    <xf numFmtId="3" fontId="1" fillId="2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horizontal="right" vertical="top"/>
    </xf>
    <xf numFmtId="0" fontId="1" fillId="2" borderId="0" xfId="0" applyFont="1" applyFill="1" applyBorder="1" applyAlignment="1">
      <alignment vertical="top"/>
    </xf>
    <xf numFmtId="0" fontId="1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vertical="top"/>
    </xf>
    <xf numFmtId="49" fontId="1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49" fontId="5" fillId="2" borderId="0" xfId="0" applyNumberFormat="1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NumberFormat="1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NumberFormat="1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/>
    <xf numFmtId="49" fontId="1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24" xfId="0" applyNumberFormat="1" applyFont="1" applyFill="1" applyBorder="1" applyAlignment="1">
      <alignment horizontal="center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164" fontId="5" fillId="2" borderId="8" xfId="0" applyNumberFormat="1" applyFont="1" applyFill="1" applyBorder="1" applyAlignment="1">
      <alignment vertical="center"/>
    </xf>
    <xf numFmtId="164" fontId="5" fillId="2" borderId="9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64" fontId="5" fillId="2" borderId="3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vertical="center"/>
    </xf>
    <xf numFmtId="165" fontId="5" fillId="2" borderId="0" xfId="0" applyNumberFormat="1" applyFont="1" applyFill="1" applyBorder="1" applyAlignment="1">
      <alignment vertical="center"/>
    </xf>
    <xf numFmtId="164" fontId="5" fillId="2" borderId="17" xfId="0" applyNumberFormat="1" applyFont="1" applyFill="1" applyBorder="1" applyAlignment="1">
      <alignment vertical="center"/>
    </xf>
    <xf numFmtId="164" fontId="5" fillId="2" borderId="18" xfId="0" applyNumberFormat="1" applyFont="1" applyFill="1" applyBorder="1" applyAlignment="1"/>
    <xf numFmtId="0" fontId="1" fillId="2" borderId="16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5" fillId="2" borderId="24" xfId="0" applyNumberFormat="1" applyFont="1" applyFill="1" applyBorder="1" applyAlignment="1">
      <alignment horizontal="center" vertical="center"/>
    </xf>
    <xf numFmtId="164" fontId="5" fillId="2" borderId="20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0"/>
  <sheetViews>
    <sheetView showGridLines="0" zoomScale="160" zoomScaleNormal="160" workbookViewId="0">
      <selection activeCell="A2" sqref="A2:F2"/>
    </sheetView>
  </sheetViews>
  <sheetFormatPr defaultColWidth="9" defaultRowHeight="24" customHeight="1" x14ac:dyDescent="0.3"/>
  <cols>
    <col min="1" max="2" width="2.85546875" style="5" customWidth="1"/>
    <col min="3" max="3" width="54.85546875" style="5" customWidth="1"/>
    <col min="4" max="4" width="16" style="5" customWidth="1"/>
    <col min="5" max="5" width="13.140625" style="5" customWidth="1"/>
    <col min="6" max="6" width="4.85546875" style="5" bestFit="1" customWidth="1"/>
    <col min="7" max="7" width="12.85546875" style="5" customWidth="1"/>
    <col min="8" max="256" width="9" style="5" customWidth="1"/>
    <col min="257" max="16384" width="9" style="6"/>
  </cols>
  <sheetData>
    <row r="1" spans="1:256" ht="23.45" customHeight="1" x14ac:dyDescent="0.35">
      <c r="A1" s="89" t="s">
        <v>178</v>
      </c>
      <c r="B1" s="89"/>
      <c r="C1" s="89"/>
      <c r="D1" s="89"/>
      <c r="E1" s="89"/>
      <c r="F1" s="89"/>
      <c r="G1" s="3"/>
    </row>
    <row r="2" spans="1:256" ht="26.45" customHeight="1" x14ac:dyDescent="0.35">
      <c r="A2" s="90" t="s">
        <v>0</v>
      </c>
      <c r="B2" s="91"/>
      <c r="C2" s="91"/>
      <c r="D2" s="91"/>
      <c r="E2" s="91"/>
      <c r="F2" s="91"/>
      <c r="G2" s="3"/>
    </row>
    <row r="3" spans="1:256" ht="26.45" customHeight="1" x14ac:dyDescent="0.35">
      <c r="A3" s="90" t="s">
        <v>99</v>
      </c>
      <c r="B3" s="91"/>
      <c r="C3" s="91"/>
      <c r="D3" s="91"/>
      <c r="E3" s="91"/>
      <c r="F3" s="91"/>
      <c r="G3" s="3"/>
    </row>
    <row r="4" spans="1:256" ht="28.5" customHeight="1" x14ac:dyDescent="0.4">
      <c r="A4" s="90" t="s">
        <v>132</v>
      </c>
      <c r="B4" s="91"/>
      <c r="C4" s="91"/>
      <c r="D4" s="91"/>
      <c r="E4" s="91"/>
      <c r="F4" s="91"/>
      <c r="G4" s="3"/>
    </row>
    <row r="5" spans="1:256" ht="26.45" customHeight="1" x14ac:dyDescent="0.35">
      <c r="A5" s="90" t="s">
        <v>1</v>
      </c>
      <c r="B5" s="91"/>
      <c r="C5" s="91"/>
      <c r="D5" s="91"/>
      <c r="E5" s="91"/>
      <c r="F5" s="91"/>
      <c r="G5" s="3"/>
    </row>
    <row r="6" spans="1:256" ht="26.45" customHeight="1" x14ac:dyDescent="0.35">
      <c r="A6" s="90" t="s">
        <v>2</v>
      </c>
      <c r="B6" s="91"/>
      <c r="C6" s="91"/>
      <c r="D6" s="91"/>
      <c r="E6" s="91"/>
      <c r="F6" s="91"/>
      <c r="G6" s="3"/>
    </row>
    <row r="7" spans="1:256" ht="26.45" customHeight="1" x14ac:dyDescent="0.35">
      <c r="A7" s="10"/>
      <c r="B7" s="10"/>
      <c r="C7" s="10"/>
      <c r="D7" s="10"/>
      <c r="E7" s="10"/>
      <c r="F7" s="10"/>
      <c r="G7" s="3"/>
    </row>
    <row r="8" spans="1:256" ht="26.45" customHeight="1" x14ac:dyDescent="0.35">
      <c r="A8" s="92" t="s">
        <v>133</v>
      </c>
      <c r="B8" s="93"/>
      <c r="C8" s="93"/>
      <c r="D8" s="93"/>
      <c r="E8" s="93"/>
      <c r="F8" s="93"/>
      <c r="G8" s="3"/>
    </row>
    <row r="9" spans="1:256" ht="20.100000000000001" customHeight="1" x14ac:dyDescent="0.3">
      <c r="A9" s="3"/>
      <c r="B9" s="3"/>
      <c r="C9" s="3"/>
      <c r="D9" s="3"/>
      <c r="E9" s="3"/>
      <c r="F9" s="3"/>
      <c r="G9" s="3"/>
    </row>
    <row r="10" spans="1:256" s="34" customFormat="1" ht="26.45" customHeight="1" x14ac:dyDescent="0.35">
      <c r="A10" s="11" t="s">
        <v>3</v>
      </c>
      <c r="B10" s="38"/>
      <c r="C10" s="12"/>
      <c r="D10" s="11" t="s">
        <v>4</v>
      </c>
      <c r="E10" s="22">
        <f>SUM(E11+E13+E15+E17+E19+E21)</f>
        <v>3723600</v>
      </c>
      <c r="F10" s="13" t="s">
        <v>5</v>
      </c>
      <c r="G10" s="38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  <c r="IV10" s="33"/>
    </row>
    <row r="11" spans="1:256" s="34" customFormat="1" ht="23.45" customHeight="1" x14ac:dyDescent="0.35">
      <c r="A11" s="38"/>
      <c r="B11" s="14"/>
      <c r="C11" s="15" t="s">
        <v>6</v>
      </c>
      <c r="D11" s="15" t="s">
        <v>7</v>
      </c>
      <c r="E11" s="29">
        <v>2400000</v>
      </c>
      <c r="F11" s="28" t="s">
        <v>5</v>
      </c>
      <c r="G11" s="29">
        <f>310000*12</f>
        <v>3720000</v>
      </c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  <c r="IV11" s="33"/>
    </row>
    <row r="12" spans="1:256" s="34" customFormat="1" ht="23.45" customHeight="1" x14ac:dyDescent="0.35">
      <c r="A12" s="38"/>
      <c r="B12" s="14"/>
      <c r="C12" s="15" t="s">
        <v>8</v>
      </c>
      <c r="D12" s="38"/>
      <c r="E12" s="29"/>
      <c r="F12" s="38"/>
      <c r="G12" s="38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</row>
    <row r="13" spans="1:256" s="34" customFormat="1" ht="23.45" customHeight="1" x14ac:dyDescent="0.35">
      <c r="A13" s="38"/>
      <c r="B13" s="14"/>
      <c r="C13" s="15" t="s">
        <v>9</v>
      </c>
      <c r="D13" s="15" t="s">
        <v>7</v>
      </c>
      <c r="E13" s="29">
        <v>442200</v>
      </c>
      <c r="F13" s="28" t="s">
        <v>5</v>
      </c>
      <c r="G13" s="38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</row>
    <row r="14" spans="1:256" s="34" customFormat="1" ht="23.45" customHeight="1" x14ac:dyDescent="0.35">
      <c r="A14" s="38"/>
      <c r="B14" s="14"/>
      <c r="C14" s="15" t="s">
        <v>10</v>
      </c>
      <c r="D14" s="38"/>
      <c r="E14" s="29"/>
      <c r="F14" s="38"/>
      <c r="G14" s="38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</row>
    <row r="15" spans="1:256" s="34" customFormat="1" ht="23.45" customHeight="1" x14ac:dyDescent="0.35">
      <c r="A15" s="38"/>
      <c r="B15" s="14"/>
      <c r="C15" s="15" t="s">
        <v>11</v>
      </c>
      <c r="D15" s="15" t="s">
        <v>7</v>
      </c>
      <c r="E15" s="29">
        <v>614400</v>
      </c>
      <c r="F15" s="28" t="s">
        <v>5</v>
      </c>
      <c r="G15" s="43">
        <f>95095*12</f>
        <v>1141140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</row>
    <row r="16" spans="1:256" s="34" customFormat="1" ht="23.45" customHeight="1" x14ac:dyDescent="0.35">
      <c r="A16" s="38"/>
      <c r="B16" s="14"/>
      <c r="C16" s="15" t="s">
        <v>12</v>
      </c>
      <c r="D16" s="38"/>
      <c r="E16" s="29"/>
      <c r="F16" s="38"/>
      <c r="G16" s="38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</row>
    <row r="17" spans="1:256" s="34" customFormat="1" ht="23.45" customHeight="1" x14ac:dyDescent="0.35">
      <c r="A17" s="38"/>
      <c r="B17" s="14"/>
      <c r="C17" s="15" t="s">
        <v>13</v>
      </c>
      <c r="D17" s="15" t="s">
        <v>7</v>
      </c>
      <c r="E17" s="29">
        <v>132000</v>
      </c>
      <c r="F17" s="28" t="s">
        <v>5</v>
      </c>
      <c r="G17" s="43">
        <f>4500*12</f>
        <v>54000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</row>
    <row r="18" spans="1:256" s="34" customFormat="1" ht="23.45" customHeight="1" x14ac:dyDescent="0.35">
      <c r="A18" s="38"/>
      <c r="B18" s="14"/>
      <c r="C18" s="15" t="s">
        <v>144</v>
      </c>
      <c r="D18" s="38"/>
      <c r="E18" s="29"/>
      <c r="F18" s="38"/>
      <c r="G18" s="38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</row>
    <row r="19" spans="1:256" s="34" customFormat="1" ht="23.45" customHeight="1" x14ac:dyDescent="0.35">
      <c r="A19" s="38"/>
      <c r="B19" s="14"/>
      <c r="C19" s="15" t="s">
        <v>14</v>
      </c>
      <c r="D19" s="15" t="s">
        <v>7</v>
      </c>
      <c r="E19" s="29">
        <v>110000</v>
      </c>
      <c r="F19" s="28" t="s">
        <v>5</v>
      </c>
      <c r="G19" s="38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</row>
    <row r="20" spans="1:256" s="34" customFormat="1" ht="23.45" customHeight="1" x14ac:dyDescent="0.35">
      <c r="A20" s="38"/>
      <c r="B20" s="38"/>
      <c r="C20" s="15" t="s">
        <v>145</v>
      </c>
      <c r="D20" s="38"/>
      <c r="E20" s="17"/>
      <c r="F20" s="18"/>
      <c r="G20" s="38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</row>
    <row r="21" spans="1:256" s="34" customFormat="1" ht="23.45" customHeight="1" x14ac:dyDescent="0.35">
      <c r="A21" s="38"/>
      <c r="B21" s="38"/>
      <c r="C21" s="15" t="s">
        <v>15</v>
      </c>
      <c r="D21" s="15" t="s">
        <v>7</v>
      </c>
      <c r="E21" s="29">
        <v>25000</v>
      </c>
      <c r="F21" s="28" t="s">
        <v>5</v>
      </c>
      <c r="G21" s="38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</row>
    <row r="22" spans="1:256" s="34" customFormat="1" ht="23.45" customHeight="1" x14ac:dyDescent="0.35">
      <c r="A22" s="38"/>
      <c r="B22" s="38"/>
      <c r="C22" s="38"/>
      <c r="D22" s="38"/>
      <c r="E22" s="17"/>
      <c r="F22" s="38"/>
      <c r="G22" s="38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  <c r="IV22" s="33"/>
    </row>
    <row r="23" spans="1:256" s="34" customFormat="1" ht="23.45" customHeight="1" x14ac:dyDescent="0.35">
      <c r="A23" s="38"/>
      <c r="B23" s="38"/>
      <c r="C23" s="38"/>
      <c r="D23" s="38"/>
      <c r="E23" s="17"/>
      <c r="F23" s="38"/>
      <c r="G23" s="38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  <c r="IV23" s="33"/>
    </row>
    <row r="24" spans="1:256" s="34" customFormat="1" ht="23.45" customHeight="1" x14ac:dyDescent="0.35">
      <c r="A24" s="38"/>
      <c r="B24" s="38"/>
      <c r="C24" s="38"/>
      <c r="D24" s="38"/>
      <c r="E24" s="17"/>
      <c r="F24" s="38"/>
      <c r="G24" s="38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  <c r="IV24" s="33"/>
    </row>
    <row r="25" spans="1:256" ht="20.100000000000001" customHeight="1" x14ac:dyDescent="0.3">
      <c r="A25" s="3"/>
      <c r="B25" s="3"/>
      <c r="C25" s="3"/>
      <c r="D25" s="3"/>
      <c r="E25" s="3"/>
      <c r="F25" s="3"/>
      <c r="G25" s="3"/>
    </row>
    <row r="26" spans="1:256" ht="23.45" customHeight="1" x14ac:dyDescent="0.3">
      <c r="A26" s="3"/>
      <c r="B26" s="3"/>
      <c r="C26" s="3"/>
      <c r="D26" s="3"/>
      <c r="E26" s="19"/>
      <c r="F26" s="3"/>
      <c r="G26" s="3"/>
    </row>
    <row r="27" spans="1:256" ht="20.100000000000001" customHeight="1" x14ac:dyDescent="0.3">
      <c r="A27" s="3"/>
      <c r="B27" s="3"/>
      <c r="C27" s="3"/>
      <c r="D27" s="3"/>
      <c r="E27" s="3"/>
      <c r="F27" s="3"/>
      <c r="G27" s="3"/>
    </row>
    <row r="28" spans="1:256" ht="23.45" customHeight="1" x14ac:dyDescent="0.3">
      <c r="A28" s="3"/>
      <c r="B28" s="3"/>
      <c r="C28" s="3"/>
      <c r="D28" s="3"/>
      <c r="E28" s="19"/>
      <c r="F28" s="3"/>
      <c r="G28" s="3"/>
    </row>
    <row r="29" spans="1:256" ht="20.100000000000001" customHeight="1" x14ac:dyDescent="0.3">
      <c r="A29" s="3"/>
      <c r="B29" s="3"/>
      <c r="C29" s="3"/>
      <c r="D29" s="3"/>
      <c r="E29" s="3"/>
      <c r="F29" s="3"/>
      <c r="G29" s="3"/>
    </row>
    <row r="30" spans="1:256" ht="23.45" customHeight="1" x14ac:dyDescent="0.3">
      <c r="A30" s="3"/>
      <c r="B30" s="3"/>
      <c r="C30" s="3"/>
      <c r="D30" s="3"/>
      <c r="E30" s="19"/>
      <c r="F30" s="3"/>
      <c r="G30" s="3"/>
    </row>
  </sheetData>
  <mergeCells count="7">
    <mergeCell ref="A1:F1"/>
    <mergeCell ref="A3:F3"/>
    <mergeCell ref="A8:F8"/>
    <mergeCell ref="A6:F6"/>
    <mergeCell ref="A5:F5"/>
    <mergeCell ref="A4:F4"/>
    <mergeCell ref="A2:F2"/>
  </mergeCells>
  <pageMargins left="0.98425196850393704" right="0.47244094488188981" top="0.47244094488188981" bottom="0.39370078740157483" header="0.70866141732283472" footer="0.51181102362204722"/>
  <pageSetup paperSize="9" firstPageNumber="491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3"/>
  <sheetViews>
    <sheetView showGridLines="0" tabSelected="1" topLeftCell="A103" zoomScale="180" zoomScaleNormal="180" workbookViewId="0">
      <selection activeCell="C111" sqref="C111"/>
    </sheetView>
  </sheetViews>
  <sheetFormatPr defaultColWidth="9" defaultRowHeight="24" customHeight="1" x14ac:dyDescent="0.35"/>
  <cols>
    <col min="1" max="2" width="2.85546875" style="33" customWidth="1"/>
    <col min="3" max="3" width="53.42578125" style="33" customWidth="1"/>
    <col min="4" max="4" width="14.85546875" style="33" customWidth="1"/>
    <col min="5" max="5" width="13.85546875" style="33" customWidth="1"/>
    <col min="6" max="6" width="7.5703125" style="33" customWidth="1"/>
    <col min="7" max="7" width="11.5703125" style="33" customWidth="1"/>
    <col min="8" max="256" width="9" style="33" customWidth="1"/>
    <col min="257" max="16384" width="9" style="34"/>
  </cols>
  <sheetData>
    <row r="1" spans="1:256" s="56" customFormat="1" ht="26.45" customHeight="1" x14ac:dyDescent="0.35">
      <c r="A1" s="90" t="s">
        <v>16</v>
      </c>
      <c r="B1" s="91"/>
      <c r="C1" s="91"/>
      <c r="D1" s="91"/>
      <c r="E1" s="91"/>
      <c r="F1" s="91"/>
      <c r="G1" s="54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  <c r="IJ1" s="55"/>
      <c r="IK1" s="55"/>
      <c r="IL1" s="55"/>
      <c r="IM1" s="55"/>
      <c r="IN1" s="55"/>
      <c r="IO1" s="55"/>
      <c r="IP1" s="55"/>
      <c r="IQ1" s="55"/>
      <c r="IR1" s="55"/>
      <c r="IS1" s="55"/>
      <c r="IT1" s="55"/>
      <c r="IU1" s="55"/>
      <c r="IV1" s="55"/>
    </row>
    <row r="2" spans="1:256" s="56" customFormat="1" ht="26.45" customHeight="1" x14ac:dyDescent="0.35">
      <c r="A2" s="90" t="s">
        <v>99</v>
      </c>
      <c r="B2" s="91"/>
      <c r="C2" s="91"/>
      <c r="D2" s="91"/>
      <c r="E2" s="91"/>
      <c r="F2" s="91"/>
      <c r="G2" s="54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  <c r="IN2" s="55"/>
      <c r="IO2" s="55"/>
      <c r="IP2" s="55"/>
      <c r="IQ2" s="55"/>
      <c r="IR2" s="55"/>
      <c r="IS2" s="55"/>
      <c r="IT2" s="55"/>
      <c r="IU2" s="55"/>
      <c r="IV2" s="55"/>
    </row>
    <row r="3" spans="1:256" s="56" customFormat="1" ht="29.45" customHeight="1" x14ac:dyDescent="0.35">
      <c r="A3" s="90" t="s">
        <v>137</v>
      </c>
      <c r="B3" s="91"/>
      <c r="C3" s="91"/>
      <c r="D3" s="91"/>
      <c r="E3" s="91"/>
      <c r="F3" s="91"/>
      <c r="G3" s="54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  <c r="IN3" s="55"/>
      <c r="IO3" s="55"/>
      <c r="IP3" s="55"/>
      <c r="IQ3" s="55"/>
      <c r="IR3" s="55"/>
      <c r="IS3" s="55"/>
      <c r="IT3" s="55"/>
      <c r="IU3" s="55"/>
      <c r="IV3" s="55"/>
    </row>
    <row r="4" spans="1:256" s="56" customFormat="1" ht="26.45" customHeight="1" x14ac:dyDescent="0.35">
      <c r="A4" s="90" t="s">
        <v>1</v>
      </c>
      <c r="B4" s="91"/>
      <c r="C4" s="91"/>
      <c r="D4" s="91"/>
      <c r="E4" s="91"/>
      <c r="F4" s="91"/>
      <c r="G4" s="54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  <c r="IN4" s="55"/>
      <c r="IO4" s="55"/>
      <c r="IP4" s="55"/>
      <c r="IQ4" s="55"/>
      <c r="IR4" s="55"/>
      <c r="IS4" s="55"/>
      <c r="IT4" s="55"/>
      <c r="IU4" s="55"/>
      <c r="IV4" s="55"/>
    </row>
    <row r="5" spans="1:256" s="56" customFormat="1" ht="26.45" customHeight="1" x14ac:dyDescent="0.35">
      <c r="A5" s="90" t="s">
        <v>2</v>
      </c>
      <c r="B5" s="91"/>
      <c r="C5" s="91"/>
      <c r="D5" s="91"/>
      <c r="E5" s="91"/>
      <c r="F5" s="91"/>
      <c r="G5" s="54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/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  <c r="IN5" s="55"/>
      <c r="IO5" s="55"/>
      <c r="IP5" s="55"/>
      <c r="IQ5" s="55"/>
      <c r="IR5" s="55"/>
      <c r="IS5" s="55"/>
      <c r="IT5" s="55"/>
      <c r="IU5" s="55"/>
      <c r="IV5" s="55"/>
    </row>
    <row r="6" spans="1:256" ht="18" customHeight="1" x14ac:dyDescent="0.35">
      <c r="A6" s="96"/>
      <c r="B6" s="96"/>
      <c r="C6" s="96"/>
      <c r="D6" s="96"/>
      <c r="E6" s="96"/>
      <c r="F6" s="96"/>
      <c r="G6" s="16"/>
    </row>
    <row r="7" spans="1:256" s="56" customFormat="1" ht="26.45" customHeight="1" x14ac:dyDescent="0.35">
      <c r="A7" s="92" t="s">
        <v>138</v>
      </c>
      <c r="B7" s="93"/>
      <c r="C7" s="93"/>
      <c r="D7" s="93"/>
      <c r="E7" s="93"/>
      <c r="F7" s="93"/>
      <c r="G7" s="54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  <c r="IL7" s="55"/>
      <c r="IM7" s="55"/>
      <c r="IN7" s="55"/>
      <c r="IO7" s="55"/>
      <c r="IP7" s="55"/>
      <c r="IQ7" s="55"/>
      <c r="IR7" s="55"/>
      <c r="IS7" s="55"/>
      <c r="IT7" s="55"/>
      <c r="IU7" s="55"/>
      <c r="IV7" s="55"/>
    </row>
    <row r="8" spans="1:256" ht="28.5" customHeight="1" x14ac:dyDescent="0.35">
      <c r="A8" s="50"/>
      <c r="B8" s="11" t="s">
        <v>17</v>
      </c>
      <c r="C8" s="49"/>
      <c r="D8" s="11" t="s">
        <v>4</v>
      </c>
      <c r="E8" s="22">
        <f>SUM(E9+E11+E20+E22+E32+E13)</f>
        <v>884500</v>
      </c>
      <c r="F8" s="13" t="s">
        <v>5</v>
      </c>
      <c r="G8" s="50"/>
    </row>
    <row r="9" spans="1:256" s="59" customFormat="1" ht="23.45" customHeight="1" x14ac:dyDescent="0.35">
      <c r="A9" s="12"/>
      <c r="B9" s="12"/>
      <c r="C9" s="11" t="s">
        <v>18</v>
      </c>
      <c r="D9" s="11" t="s">
        <v>7</v>
      </c>
      <c r="E9" s="22">
        <v>50000</v>
      </c>
      <c r="F9" s="13" t="s">
        <v>5</v>
      </c>
      <c r="G9" s="12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  <c r="IV9" s="58"/>
    </row>
    <row r="10" spans="1:256" ht="23.45" customHeight="1" x14ac:dyDescent="0.35">
      <c r="A10" s="15" t="s">
        <v>19</v>
      </c>
      <c r="B10" s="50"/>
      <c r="C10" s="50"/>
      <c r="D10" s="50"/>
      <c r="E10" s="17"/>
      <c r="F10" s="50"/>
      <c r="G10" s="50"/>
    </row>
    <row r="11" spans="1:256" s="59" customFormat="1" ht="23.45" customHeight="1" x14ac:dyDescent="0.35">
      <c r="A11" s="12"/>
      <c r="B11" s="12"/>
      <c r="C11" s="11" t="s">
        <v>20</v>
      </c>
      <c r="D11" s="11" t="s">
        <v>7</v>
      </c>
      <c r="E11" s="22">
        <v>48000</v>
      </c>
      <c r="F11" s="13" t="s">
        <v>5</v>
      </c>
      <c r="G11" s="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  <c r="IU11" s="58"/>
      <c r="IV11" s="58"/>
    </row>
    <row r="12" spans="1:256" ht="42" customHeight="1" x14ac:dyDescent="0.35">
      <c r="A12" s="94" t="s">
        <v>21</v>
      </c>
      <c r="B12" s="95"/>
      <c r="C12" s="95"/>
      <c r="D12" s="95"/>
      <c r="E12" s="95"/>
      <c r="F12" s="95"/>
      <c r="G12" s="50"/>
    </row>
    <row r="13" spans="1:256" s="59" customFormat="1" ht="23.45" customHeight="1" x14ac:dyDescent="0.35">
      <c r="A13" s="12"/>
      <c r="B13" s="12"/>
      <c r="C13" s="11" t="s">
        <v>143</v>
      </c>
      <c r="D13" s="11" t="s">
        <v>7</v>
      </c>
      <c r="E13" s="22">
        <v>2000</v>
      </c>
      <c r="F13" s="13" t="s">
        <v>5</v>
      </c>
      <c r="G13" s="7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  <c r="IV13" s="58"/>
    </row>
    <row r="14" spans="1:256" ht="46.5" customHeight="1" x14ac:dyDescent="0.35">
      <c r="A14" s="94" t="s">
        <v>161</v>
      </c>
      <c r="B14" s="95"/>
      <c r="C14" s="95"/>
      <c r="D14" s="95"/>
      <c r="E14" s="95"/>
      <c r="F14" s="95"/>
      <c r="G14" s="70"/>
    </row>
    <row r="15" spans="1:256" ht="24.75" customHeight="1" x14ac:dyDescent="0.35">
      <c r="A15" s="97" t="s">
        <v>146</v>
      </c>
      <c r="B15" s="97"/>
      <c r="C15" s="97"/>
      <c r="D15" s="72"/>
      <c r="E15" s="74">
        <v>960000</v>
      </c>
      <c r="F15" s="75" t="s">
        <v>5</v>
      </c>
      <c r="G15" s="71"/>
    </row>
    <row r="16" spans="1:256" ht="24.75" customHeight="1" x14ac:dyDescent="0.35">
      <c r="A16" s="97" t="s">
        <v>147</v>
      </c>
      <c r="B16" s="97"/>
      <c r="C16" s="97"/>
      <c r="D16" s="72"/>
      <c r="E16" s="74">
        <f>SUM(E15*0.2/100)</f>
        <v>1920</v>
      </c>
      <c r="F16" s="75" t="s">
        <v>5</v>
      </c>
      <c r="G16" s="71"/>
    </row>
    <row r="17" spans="1:256" ht="24.75" customHeight="1" x14ac:dyDescent="0.35">
      <c r="A17" s="97" t="s">
        <v>148</v>
      </c>
      <c r="B17" s="97"/>
      <c r="C17" s="97"/>
      <c r="D17" s="72"/>
      <c r="E17" s="74">
        <v>2000</v>
      </c>
      <c r="F17" s="75" t="s">
        <v>5</v>
      </c>
      <c r="G17" s="71"/>
    </row>
    <row r="18" spans="1:256" ht="26.25" customHeight="1" x14ac:dyDescent="0.35">
      <c r="A18" s="97" t="s">
        <v>162</v>
      </c>
      <c r="B18" s="97"/>
      <c r="C18" s="97"/>
      <c r="D18" s="97"/>
      <c r="E18" s="97"/>
      <c r="F18" s="97"/>
      <c r="G18" s="71"/>
    </row>
    <row r="19" spans="1:256" s="88" customFormat="1" ht="46.5" customHeight="1" x14ac:dyDescent="0.5">
      <c r="A19" s="100" t="s">
        <v>149</v>
      </c>
      <c r="B19" s="100"/>
      <c r="C19" s="100"/>
      <c r="D19" s="100"/>
      <c r="E19" s="100"/>
      <c r="F19" s="100"/>
      <c r="G19" s="86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</row>
    <row r="20" spans="1:256" ht="23.45" customHeight="1" x14ac:dyDescent="0.35">
      <c r="A20" s="12"/>
      <c r="B20" s="12"/>
      <c r="C20" s="11" t="s">
        <v>22</v>
      </c>
      <c r="D20" s="11" t="s">
        <v>7</v>
      </c>
      <c r="E20" s="22">
        <v>700000</v>
      </c>
      <c r="F20" s="13" t="s">
        <v>5</v>
      </c>
      <c r="G20" s="50"/>
    </row>
    <row r="21" spans="1:256" s="59" customFormat="1" ht="21" customHeight="1" x14ac:dyDescent="0.35">
      <c r="A21" s="15" t="s">
        <v>23</v>
      </c>
      <c r="B21" s="50"/>
      <c r="C21" s="50"/>
      <c r="D21" s="50"/>
      <c r="E21" s="17"/>
      <c r="F21" s="50"/>
      <c r="G21" s="12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  <c r="IV21" s="58"/>
    </row>
    <row r="22" spans="1:256" ht="21" x14ac:dyDescent="0.35">
      <c r="A22" s="12"/>
      <c r="B22" s="21"/>
      <c r="C22" s="20" t="s">
        <v>24</v>
      </c>
      <c r="D22" s="83" t="s">
        <v>7</v>
      </c>
      <c r="E22" s="84">
        <v>10000</v>
      </c>
      <c r="F22" s="85" t="s">
        <v>5</v>
      </c>
      <c r="G22" s="50"/>
    </row>
    <row r="23" spans="1:256" ht="49.5" customHeight="1" x14ac:dyDescent="0.35">
      <c r="A23" s="94" t="s">
        <v>25</v>
      </c>
      <c r="B23" s="95"/>
      <c r="C23" s="95"/>
      <c r="D23" s="95"/>
      <c r="E23" s="95"/>
      <c r="F23" s="95"/>
      <c r="G23" s="50"/>
    </row>
    <row r="24" spans="1:256" ht="21" x14ac:dyDescent="0.35">
      <c r="A24" s="76"/>
      <c r="B24" s="77"/>
      <c r="C24" s="77"/>
      <c r="D24" s="77"/>
      <c r="E24" s="77"/>
      <c r="F24" s="77"/>
      <c r="G24" s="80"/>
    </row>
    <row r="25" spans="1:256" ht="21" x14ac:dyDescent="0.35">
      <c r="A25" s="76"/>
      <c r="B25" s="77"/>
      <c r="C25" s="77"/>
      <c r="D25" s="77"/>
      <c r="E25" s="77"/>
      <c r="F25" s="77"/>
      <c r="G25" s="80"/>
    </row>
    <row r="26" spans="1:256" ht="21" x14ac:dyDescent="0.35">
      <c r="A26" s="76"/>
      <c r="B26" s="77"/>
      <c r="C26" s="77"/>
      <c r="D26" s="77"/>
      <c r="E26" s="77"/>
      <c r="F26" s="77"/>
      <c r="G26" s="80"/>
    </row>
    <row r="27" spans="1:256" ht="21" x14ac:dyDescent="0.35">
      <c r="A27" s="76"/>
      <c r="B27" s="77"/>
      <c r="C27" s="77"/>
      <c r="D27" s="77"/>
      <c r="E27" s="77"/>
      <c r="F27" s="77"/>
      <c r="G27" s="80"/>
    </row>
    <row r="28" spans="1:256" ht="21" x14ac:dyDescent="0.35">
      <c r="A28" s="76"/>
      <c r="B28" s="77"/>
      <c r="C28" s="77"/>
      <c r="D28" s="77"/>
      <c r="E28" s="77"/>
      <c r="F28" s="77"/>
      <c r="G28" s="80"/>
    </row>
    <row r="29" spans="1:256" ht="21" x14ac:dyDescent="0.35">
      <c r="A29" s="76"/>
      <c r="B29" s="77"/>
      <c r="C29" s="77"/>
      <c r="D29" s="77"/>
      <c r="E29" s="77"/>
      <c r="F29" s="77"/>
      <c r="G29" s="80"/>
    </row>
    <row r="30" spans="1:256" ht="26.25" customHeight="1" x14ac:dyDescent="0.35">
      <c r="A30" s="52"/>
      <c r="B30" s="11" t="s">
        <v>17</v>
      </c>
      <c r="C30" s="20" t="s">
        <v>26</v>
      </c>
      <c r="D30" s="21"/>
      <c r="E30" s="22"/>
      <c r="F30" s="23"/>
      <c r="G30" s="50"/>
    </row>
    <row r="31" spans="1:256" s="59" customFormat="1" ht="21" customHeight="1" x14ac:dyDescent="0.35">
      <c r="A31" s="52"/>
      <c r="B31" s="52"/>
      <c r="C31" s="20" t="s">
        <v>27</v>
      </c>
      <c r="D31" s="21"/>
      <c r="E31" s="24"/>
      <c r="F31" s="25"/>
      <c r="G31" s="12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  <c r="GR31" s="58"/>
      <c r="GS31" s="58"/>
      <c r="GT31" s="58"/>
      <c r="GU31" s="58"/>
      <c r="GV31" s="58"/>
      <c r="GW31" s="58"/>
      <c r="GX31" s="58"/>
      <c r="GY31" s="58"/>
      <c r="GZ31" s="58"/>
      <c r="HA31" s="58"/>
      <c r="HB31" s="58"/>
      <c r="HC31" s="58"/>
      <c r="HD31" s="58"/>
      <c r="HE31" s="58"/>
      <c r="HF31" s="58"/>
      <c r="HG31" s="58"/>
      <c r="HH31" s="58"/>
      <c r="HI31" s="58"/>
      <c r="HJ31" s="58"/>
      <c r="HK31" s="58"/>
      <c r="HL31" s="58"/>
      <c r="HM31" s="58"/>
      <c r="HN31" s="58"/>
      <c r="HO31" s="58"/>
      <c r="HP31" s="58"/>
      <c r="HQ31" s="58"/>
      <c r="HR31" s="58"/>
      <c r="HS31" s="58"/>
      <c r="HT31" s="58"/>
      <c r="HU31" s="58"/>
      <c r="HV31" s="58"/>
      <c r="HW31" s="58"/>
      <c r="HX31" s="58"/>
      <c r="HY31" s="58"/>
      <c r="HZ31" s="58"/>
      <c r="IA31" s="58"/>
      <c r="IB31" s="58"/>
      <c r="IC31" s="58"/>
      <c r="ID31" s="58"/>
      <c r="IE31" s="58"/>
      <c r="IF31" s="58"/>
      <c r="IG31" s="58"/>
      <c r="IH31" s="58"/>
      <c r="II31" s="58"/>
      <c r="IJ31" s="58"/>
      <c r="IK31" s="58"/>
      <c r="IL31" s="58"/>
      <c r="IM31" s="58"/>
      <c r="IN31" s="58"/>
      <c r="IO31" s="58"/>
      <c r="IP31" s="58"/>
      <c r="IQ31" s="58"/>
      <c r="IR31" s="58"/>
      <c r="IS31" s="58"/>
      <c r="IT31" s="58"/>
      <c r="IU31" s="58"/>
      <c r="IV31" s="58"/>
    </row>
    <row r="32" spans="1:256" ht="21" x14ac:dyDescent="0.35">
      <c r="A32" s="21"/>
      <c r="B32" s="21"/>
      <c r="C32" s="20" t="s">
        <v>28</v>
      </c>
      <c r="D32" s="20" t="s">
        <v>7</v>
      </c>
      <c r="E32" s="24">
        <v>74500</v>
      </c>
      <c r="F32" s="20" t="s">
        <v>5</v>
      </c>
      <c r="G32" s="50"/>
    </row>
    <row r="33" spans="1:256" ht="48" customHeight="1" x14ac:dyDescent="0.35">
      <c r="A33" s="94" t="s">
        <v>29</v>
      </c>
      <c r="B33" s="95"/>
      <c r="C33" s="95"/>
      <c r="D33" s="95"/>
      <c r="E33" s="95"/>
      <c r="F33" s="95"/>
      <c r="G33" s="50"/>
    </row>
    <row r="34" spans="1:256" ht="21" customHeight="1" x14ac:dyDescent="0.35">
      <c r="A34" s="52"/>
      <c r="B34" s="52"/>
      <c r="C34" s="100" t="s">
        <v>30</v>
      </c>
      <c r="D34" s="101"/>
      <c r="E34" s="101"/>
      <c r="F34" s="101"/>
      <c r="G34" s="50"/>
    </row>
    <row r="35" spans="1:256" ht="21" customHeight="1" x14ac:dyDescent="0.35">
      <c r="A35" s="52"/>
      <c r="B35" s="52"/>
      <c r="C35" s="52"/>
      <c r="D35" s="52"/>
      <c r="E35" s="26">
        <v>3723600</v>
      </c>
      <c r="F35" s="57" t="s">
        <v>5</v>
      </c>
      <c r="G35" s="50"/>
    </row>
    <row r="36" spans="1:256" ht="21" customHeight="1" x14ac:dyDescent="0.35">
      <c r="A36" s="52"/>
      <c r="B36" s="52"/>
      <c r="C36" s="51" t="s">
        <v>31</v>
      </c>
      <c r="D36" s="52"/>
      <c r="E36" s="26">
        <f>E35*2/100</f>
        <v>74472</v>
      </c>
      <c r="F36" s="57" t="s">
        <v>5</v>
      </c>
      <c r="G36" s="50"/>
    </row>
    <row r="37" spans="1:256" s="59" customFormat="1" ht="23.25" customHeight="1" x14ac:dyDescent="0.35">
      <c r="A37" s="52"/>
      <c r="B37" s="52"/>
      <c r="C37" s="51" t="s">
        <v>32</v>
      </c>
      <c r="D37" s="52"/>
      <c r="E37" s="26">
        <v>74500</v>
      </c>
      <c r="F37" s="57" t="s">
        <v>5</v>
      </c>
      <c r="G37" s="12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58"/>
      <c r="IF37" s="58"/>
      <c r="IG37" s="58"/>
      <c r="IH37" s="58"/>
      <c r="II37" s="58"/>
      <c r="IJ37" s="58"/>
      <c r="IK37" s="58"/>
      <c r="IL37" s="58"/>
      <c r="IM37" s="58"/>
      <c r="IN37" s="58"/>
      <c r="IO37" s="58"/>
      <c r="IP37" s="58"/>
      <c r="IQ37" s="58"/>
      <c r="IR37" s="58"/>
      <c r="IS37" s="58"/>
      <c r="IT37" s="58"/>
      <c r="IU37" s="58"/>
      <c r="IV37" s="58"/>
    </row>
    <row r="38" spans="1:256" s="59" customFormat="1" ht="23.45" customHeight="1" x14ac:dyDescent="0.35">
      <c r="A38" s="12"/>
      <c r="B38" s="105" t="s">
        <v>33</v>
      </c>
      <c r="C38" s="106"/>
      <c r="D38" s="11" t="s">
        <v>4</v>
      </c>
      <c r="E38" s="22">
        <v>960000</v>
      </c>
      <c r="F38" s="13" t="s">
        <v>5</v>
      </c>
      <c r="G38" s="12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  <c r="GS38" s="58"/>
      <c r="GT38" s="58"/>
      <c r="GU38" s="58"/>
      <c r="GV38" s="58"/>
      <c r="GW38" s="58"/>
      <c r="GX38" s="58"/>
      <c r="GY38" s="58"/>
      <c r="GZ38" s="58"/>
      <c r="HA38" s="58"/>
      <c r="HB38" s="58"/>
      <c r="HC38" s="58"/>
      <c r="HD38" s="58"/>
      <c r="HE38" s="58"/>
      <c r="HF38" s="58"/>
      <c r="HG38" s="58"/>
      <c r="HH38" s="58"/>
      <c r="HI38" s="58"/>
      <c r="HJ38" s="58"/>
      <c r="HK38" s="58"/>
      <c r="HL38" s="58"/>
      <c r="HM38" s="58"/>
      <c r="HN38" s="58"/>
      <c r="HO38" s="58"/>
      <c r="HP38" s="58"/>
      <c r="HQ38" s="58"/>
      <c r="HR38" s="58"/>
      <c r="HS38" s="58"/>
      <c r="HT38" s="58"/>
      <c r="HU38" s="58"/>
      <c r="HV38" s="58"/>
      <c r="HW38" s="58"/>
      <c r="HX38" s="58"/>
      <c r="HY38" s="58"/>
      <c r="HZ38" s="58"/>
      <c r="IA38" s="58"/>
      <c r="IB38" s="58"/>
      <c r="IC38" s="58"/>
      <c r="ID38" s="58"/>
      <c r="IE38" s="58"/>
      <c r="IF38" s="58"/>
      <c r="IG38" s="58"/>
      <c r="IH38" s="58"/>
      <c r="II38" s="58"/>
      <c r="IJ38" s="58"/>
      <c r="IK38" s="58"/>
      <c r="IL38" s="58"/>
      <c r="IM38" s="58"/>
      <c r="IN38" s="58"/>
      <c r="IO38" s="58"/>
      <c r="IP38" s="58"/>
      <c r="IQ38" s="58"/>
      <c r="IR38" s="58"/>
      <c r="IS38" s="58"/>
      <c r="IT38" s="58"/>
      <c r="IU38" s="58"/>
      <c r="IV38" s="58"/>
    </row>
    <row r="39" spans="1:256" s="59" customFormat="1" ht="22.5" customHeight="1" x14ac:dyDescent="0.35">
      <c r="A39" s="12"/>
      <c r="B39" s="27"/>
      <c r="C39" s="11" t="s">
        <v>34</v>
      </c>
      <c r="D39" s="11" t="s">
        <v>4</v>
      </c>
      <c r="E39" s="22">
        <f>SUM(E40+E42)</f>
        <v>960000</v>
      </c>
      <c r="F39" s="13" t="s">
        <v>5</v>
      </c>
      <c r="G39" s="7">
        <f>5760*2*12+5080*7*12</f>
        <v>564960</v>
      </c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  <c r="GS39" s="58"/>
      <c r="GT39" s="58"/>
      <c r="GU39" s="58"/>
      <c r="GV39" s="58"/>
      <c r="GW39" s="58"/>
      <c r="GX39" s="58"/>
      <c r="GY39" s="58"/>
      <c r="GZ39" s="58"/>
      <c r="HA39" s="58"/>
      <c r="HB39" s="58"/>
      <c r="HC39" s="58"/>
      <c r="HD39" s="58"/>
      <c r="HE39" s="58"/>
      <c r="HF39" s="58"/>
      <c r="HG39" s="58"/>
      <c r="HH39" s="58"/>
      <c r="HI39" s="58"/>
      <c r="HJ39" s="58"/>
      <c r="HK39" s="58"/>
      <c r="HL39" s="58"/>
      <c r="HM39" s="58"/>
      <c r="HN39" s="58"/>
      <c r="HO39" s="58"/>
      <c r="HP39" s="58"/>
      <c r="HQ39" s="58"/>
      <c r="HR39" s="58"/>
      <c r="HS39" s="58"/>
      <c r="HT39" s="58"/>
      <c r="HU39" s="58"/>
      <c r="HV39" s="58"/>
      <c r="HW39" s="58"/>
      <c r="HX39" s="58"/>
      <c r="HY39" s="58"/>
      <c r="HZ39" s="58"/>
      <c r="IA39" s="58"/>
      <c r="IB39" s="58"/>
      <c r="IC39" s="58"/>
      <c r="ID39" s="58"/>
      <c r="IE39" s="58"/>
      <c r="IF39" s="58"/>
      <c r="IG39" s="58"/>
      <c r="IH39" s="58"/>
      <c r="II39" s="58"/>
      <c r="IJ39" s="58"/>
      <c r="IK39" s="58"/>
      <c r="IL39" s="58"/>
      <c r="IM39" s="58"/>
      <c r="IN39" s="58"/>
      <c r="IO39" s="58"/>
      <c r="IP39" s="58"/>
      <c r="IQ39" s="58"/>
      <c r="IR39" s="58"/>
      <c r="IS39" s="58"/>
      <c r="IT39" s="58"/>
      <c r="IU39" s="58"/>
      <c r="IV39" s="58"/>
    </row>
    <row r="40" spans="1:256" ht="21" x14ac:dyDescent="0.35">
      <c r="A40" s="12"/>
      <c r="B40" s="27"/>
      <c r="C40" s="11" t="s">
        <v>130</v>
      </c>
      <c r="D40" s="11" t="s">
        <v>7</v>
      </c>
      <c r="E40" s="22">
        <v>864000</v>
      </c>
      <c r="F40" s="13" t="s">
        <v>5</v>
      </c>
      <c r="G40" s="50"/>
    </row>
    <row r="41" spans="1:256" s="59" customFormat="1" ht="46.5" customHeight="1" x14ac:dyDescent="0.35">
      <c r="A41" s="94" t="s">
        <v>35</v>
      </c>
      <c r="B41" s="95"/>
      <c r="C41" s="95"/>
      <c r="D41" s="95"/>
      <c r="E41" s="95"/>
      <c r="F41" s="95"/>
      <c r="G41" s="7">
        <f>2440*2*12+1500*7*12</f>
        <v>184560</v>
      </c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  <c r="FW41" s="58"/>
      <c r="FX41" s="58"/>
      <c r="FY41" s="58"/>
      <c r="FZ41" s="58"/>
      <c r="GA41" s="58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  <c r="GN41" s="58"/>
      <c r="GO41" s="58"/>
      <c r="GP41" s="58"/>
      <c r="GQ41" s="58"/>
      <c r="GR41" s="58"/>
      <c r="GS41" s="58"/>
      <c r="GT41" s="58"/>
      <c r="GU41" s="58"/>
      <c r="GV41" s="58"/>
      <c r="GW41" s="58"/>
      <c r="GX41" s="58"/>
      <c r="GY41" s="58"/>
      <c r="GZ41" s="58"/>
      <c r="HA41" s="58"/>
      <c r="HB41" s="58"/>
      <c r="HC41" s="58"/>
      <c r="HD41" s="58"/>
      <c r="HE41" s="58"/>
      <c r="HF41" s="58"/>
      <c r="HG41" s="58"/>
      <c r="HH41" s="58"/>
      <c r="HI41" s="58"/>
      <c r="HJ41" s="58"/>
      <c r="HK41" s="58"/>
      <c r="HL41" s="58"/>
      <c r="HM41" s="58"/>
      <c r="HN41" s="58"/>
      <c r="HO41" s="58"/>
      <c r="HP41" s="58"/>
      <c r="HQ41" s="58"/>
      <c r="HR41" s="58"/>
      <c r="HS41" s="58"/>
      <c r="HT41" s="58"/>
      <c r="HU41" s="58"/>
      <c r="HV41" s="58"/>
      <c r="HW41" s="58"/>
      <c r="HX41" s="58"/>
      <c r="HY41" s="58"/>
      <c r="HZ41" s="58"/>
      <c r="IA41" s="58"/>
      <c r="IB41" s="58"/>
      <c r="IC41" s="58"/>
      <c r="ID41" s="58"/>
      <c r="IE41" s="58"/>
      <c r="IF41" s="58"/>
      <c r="IG41" s="58"/>
      <c r="IH41" s="58"/>
      <c r="II41" s="58"/>
      <c r="IJ41" s="58"/>
      <c r="IK41" s="58"/>
      <c r="IL41" s="58"/>
      <c r="IM41" s="58"/>
      <c r="IN41" s="58"/>
      <c r="IO41" s="58"/>
      <c r="IP41" s="58"/>
      <c r="IQ41" s="58"/>
      <c r="IR41" s="58"/>
      <c r="IS41" s="58"/>
      <c r="IT41" s="58"/>
      <c r="IU41" s="58"/>
      <c r="IV41" s="58"/>
    </row>
    <row r="42" spans="1:256" ht="21" x14ac:dyDescent="0.35">
      <c r="A42" s="12"/>
      <c r="B42" s="12"/>
      <c r="C42" s="11" t="s">
        <v>36</v>
      </c>
      <c r="D42" s="11" t="s">
        <v>7</v>
      </c>
      <c r="E42" s="22">
        <v>96000</v>
      </c>
      <c r="F42" s="13" t="s">
        <v>5</v>
      </c>
      <c r="G42" s="37">
        <f>8556+142600</f>
        <v>151156</v>
      </c>
    </row>
    <row r="43" spans="1:256" s="59" customFormat="1" ht="26.45" customHeight="1" x14ac:dyDescent="0.35">
      <c r="A43" s="30" t="s">
        <v>37</v>
      </c>
      <c r="B43" s="31"/>
      <c r="C43" s="31"/>
      <c r="D43" s="31"/>
      <c r="E43" s="36"/>
      <c r="F43" s="32"/>
      <c r="G43" s="12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58"/>
      <c r="GJ43" s="58"/>
      <c r="GK43" s="58"/>
      <c r="GL43" s="58"/>
      <c r="GM43" s="58"/>
      <c r="GN43" s="58"/>
      <c r="GO43" s="58"/>
      <c r="GP43" s="58"/>
      <c r="GQ43" s="58"/>
      <c r="GR43" s="58"/>
      <c r="GS43" s="58"/>
      <c r="GT43" s="58"/>
      <c r="GU43" s="58"/>
      <c r="GV43" s="58"/>
      <c r="GW43" s="58"/>
      <c r="GX43" s="58"/>
      <c r="GY43" s="58"/>
      <c r="GZ43" s="58"/>
      <c r="HA43" s="58"/>
      <c r="HB43" s="58"/>
      <c r="HC43" s="58"/>
      <c r="HD43" s="58"/>
      <c r="HE43" s="58"/>
      <c r="HF43" s="58"/>
      <c r="HG43" s="58"/>
      <c r="HH43" s="58"/>
      <c r="HI43" s="58"/>
      <c r="HJ43" s="58"/>
      <c r="HK43" s="58"/>
      <c r="HL43" s="58"/>
      <c r="HM43" s="58"/>
      <c r="HN43" s="58"/>
      <c r="HO43" s="58"/>
      <c r="HP43" s="58"/>
      <c r="HQ43" s="58"/>
      <c r="HR43" s="58"/>
      <c r="HS43" s="58"/>
      <c r="HT43" s="58"/>
      <c r="HU43" s="58"/>
      <c r="HV43" s="58"/>
      <c r="HW43" s="58"/>
      <c r="HX43" s="58"/>
      <c r="HY43" s="58"/>
      <c r="HZ43" s="58"/>
      <c r="IA43" s="58"/>
      <c r="IB43" s="58"/>
      <c r="IC43" s="58"/>
      <c r="ID43" s="58"/>
      <c r="IE43" s="58"/>
      <c r="IF43" s="58"/>
      <c r="IG43" s="58"/>
      <c r="IH43" s="58"/>
      <c r="II43" s="58"/>
      <c r="IJ43" s="58"/>
      <c r="IK43" s="58"/>
      <c r="IL43" s="58"/>
      <c r="IM43" s="58"/>
      <c r="IN43" s="58"/>
      <c r="IO43" s="58"/>
      <c r="IP43" s="58"/>
      <c r="IQ43" s="58"/>
      <c r="IR43" s="58"/>
      <c r="IS43" s="58"/>
      <c r="IT43" s="58"/>
      <c r="IU43" s="58"/>
      <c r="IV43" s="58"/>
    </row>
    <row r="44" spans="1:256" ht="23.45" customHeight="1" x14ac:dyDescent="0.35">
      <c r="A44" s="12"/>
      <c r="B44" s="105" t="s">
        <v>38</v>
      </c>
      <c r="C44" s="106"/>
      <c r="D44" s="11" t="s">
        <v>4</v>
      </c>
      <c r="E44" s="22">
        <f>SUM(E45+E59+E73+E92)</f>
        <v>1732300</v>
      </c>
      <c r="F44" s="13" t="s">
        <v>5</v>
      </c>
      <c r="G44" s="50"/>
    </row>
    <row r="45" spans="1:256" s="59" customFormat="1" ht="23.45" customHeight="1" x14ac:dyDescent="0.35">
      <c r="A45" s="50"/>
      <c r="B45" s="50"/>
      <c r="C45" s="11" t="s">
        <v>39</v>
      </c>
      <c r="D45" s="11" t="s">
        <v>4</v>
      </c>
      <c r="E45" s="22">
        <f>SUM(E46+E48+E50+E53)</f>
        <v>166000</v>
      </c>
      <c r="F45" s="13" t="s">
        <v>5</v>
      </c>
      <c r="G45" s="12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  <c r="GS45" s="58"/>
      <c r="GT45" s="58"/>
      <c r="GU45" s="58"/>
      <c r="GV45" s="58"/>
      <c r="GW45" s="58"/>
      <c r="GX45" s="58"/>
      <c r="GY45" s="58"/>
      <c r="GZ45" s="58"/>
      <c r="HA45" s="58"/>
      <c r="HB45" s="58"/>
      <c r="HC45" s="58"/>
      <c r="HD45" s="58"/>
      <c r="HE45" s="58"/>
      <c r="HF45" s="58"/>
      <c r="HG45" s="58"/>
      <c r="HH45" s="58"/>
      <c r="HI45" s="58"/>
      <c r="HJ45" s="58"/>
      <c r="HK45" s="58"/>
      <c r="HL45" s="58"/>
      <c r="HM45" s="58"/>
      <c r="HN45" s="58"/>
      <c r="HO45" s="58"/>
      <c r="HP45" s="58"/>
      <c r="HQ45" s="58"/>
      <c r="HR45" s="58"/>
      <c r="HS45" s="58"/>
      <c r="HT45" s="58"/>
      <c r="HU45" s="58"/>
      <c r="HV45" s="58"/>
      <c r="HW45" s="58"/>
      <c r="HX45" s="58"/>
      <c r="HY45" s="58"/>
      <c r="HZ45" s="58"/>
      <c r="IA45" s="58"/>
      <c r="IB45" s="58"/>
      <c r="IC45" s="58"/>
      <c r="ID45" s="58"/>
      <c r="IE45" s="58"/>
      <c r="IF45" s="58"/>
      <c r="IG45" s="58"/>
      <c r="IH45" s="58"/>
      <c r="II45" s="58"/>
      <c r="IJ45" s="58"/>
      <c r="IK45" s="58"/>
      <c r="IL45" s="58"/>
      <c r="IM45" s="58"/>
      <c r="IN45" s="58"/>
      <c r="IO45" s="58"/>
      <c r="IP45" s="58"/>
      <c r="IQ45" s="58"/>
      <c r="IR45" s="58"/>
      <c r="IS45" s="58"/>
      <c r="IT45" s="58"/>
      <c r="IU45" s="58"/>
      <c r="IV45" s="58"/>
    </row>
    <row r="46" spans="1:256" ht="23.45" customHeight="1" x14ac:dyDescent="0.35">
      <c r="A46" s="12"/>
      <c r="B46" s="12"/>
      <c r="C46" s="11" t="s">
        <v>40</v>
      </c>
      <c r="D46" s="11" t="s">
        <v>7</v>
      </c>
      <c r="E46" s="22">
        <v>100000</v>
      </c>
      <c r="F46" s="13" t="s">
        <v>5</v>
      </c>
      <c r="G46" s="50"/>
    </row>
    <row r="47" spans="1:256" s="59" customFormat="1" ht="23.45" customHeight="1" x14ac:dyDescent="0.35">
      <c r="A47" s="94" t="s">
        <v>41</v>
      </c>
      <c r="B47" s="95"/>
      <c r="C47" s="95"/>
      <c r="D47" s="95"/>
      <c r="E47" s="95"/>
      <c r="F47" s="95"/>
      <c r="G47" s="12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58"/>
      <c r="EE47" s="58"/>
      <c r="EF47" s="58"/>
      <c r="EG47" s="58"/>
      <c r="EH47" s="58"/>
      <c r="EI47" s="58"/>
      <c r="EJ47" s="58"/>
      <c r="EK47" s="58"/>
      <c r="EL47" s="58"/>
      <c r="EM47" s="58"/>
      <c r="EN47" s="58"/>
      <c r="EO47" s="58"/>
      <c r="EP47" s="58"/>
      <c r="EQ47" s="58"/>
      <c r="ER47" s="58"/>
      <c r="ES47" s="58"/>
      <c r="ET47" s="58"/>
      <c r="EU47" s="58"/>
      <c r="EV47" s="58"/>
      <c r="EW47" s="58"/>
      <c r="EX47" s="58"/>
      <c r="EY47" s="58"/>
      <c r="EZ47" s="58"/>
      <c r="FA47" s="58"/>
      <c r="FB47" s="58"/>
      <c r="FC47" s="58"/>
      <c r="FD47" s="58"/>
      <c r="FE47" s="58"/>
      <c r="FF47" s="58"/>
      <c r="FG47" s="58"/>
      <c r="FH47" s="58"/>
      <c r="FI47" s="58"/>
      <c r="FJ47" s="58"/>
      <c r="FK47" s="58"/>
      <c r="FL47" s="58"/>
      <c r="FM47" s="58"/>
      <c r="FN47" s="58"/>
      <c r="FO47" s="58"/>
      <c r="FP47" s="58"/>
      <c r="FQ47" s="58"/>
      <c r="FR47" s="58"/>
      <c r="FS47" s="58"/>
      <c r="FT47" s="58"/>
      <c r="FU47" s="58"/>
      <c r="FV47" s="58"/>
      <c r="FW47" s="58"/>
      <c r="FX47" s="58"/>
      <c r="FY47" s="58"/>
      <c r="FZ47" s="58"/>
      <c r="GA47" s="58"/>
      <c r="GB47" s="58"/>
      <c r="GC47" s="58"/>
      <c r="GD47" s="58"/>
      <c r="GE47" s="58"/>
      <c r="GF47" s="58"/>
      <c r="GG47" s="58"/>
      <c r="GH47" s="58"/>
      <c r="GI47" s="58"/>
      <c r="GJ47" s="58"/>
      <c r="GK47" s="58"/>
      <c r="GL47" s="58"/>
      <c r="GM47" s="58"/>
      <c r="GN47" s="58"/>
      <c r="GO47" s="58"/>
      <c r="GP47" s="58"/>
      <c r="GQ47" s="58"/>
      <c r="GR47" s="58"/>
      <c r="GS47" s="58"/>
      <c r="GT47" s="58"/>
      <c r="GU47" s="58"/>
      <c r="GV47" s="58"/>
      <c r="GW47" s="58"/>
      <c r="GX47" s="58"/>
      <c r="GY47" s="58"/>
      <c r="GZ47" s="58"/>
      <c r="HA47" s="58"/>
      <c r="HB47" s="58"/>
      <c r="HC47" s="58"/>
      <c r="HD47" s="58"/>
      <c r="HE47" s="58"/>
      <c r="HF47" s="58"/>
      <c r="HG47" s="58"/>
      <c r="HH47" s="58"/>
      <c r="HI47" s="58"/>
      <c r="HJ47" s="58"/>
      <c r="HK47" s="58"/>
      <c r="HL47" s="58"/>
      <c r="HM47" s="58"/>
      <c r="HN47" s="58"/>
      <c r="HO47" s="58"/>
      <c r="HP47" s="58"/>
      <c r="HQ47" s="58"/>
      <c r="HR47" s="58"/>
      <c r="HS47" s="58"/>
      <c r="HT47" s="58"/>
      <c r="HU47" s="58"/>
      <c r="HV47" s="58"/>
      <c r="HW47" s="58"/>
      <c r="HX47" s="58"/>
      <c r="HY47" s="58"/>
      <c r="HZ47" s="58"/>
      <c r="IA47" s="58"/>
      <c r="IB47" s="58"/>
      <c r="IC47" s="58"/>
      <c r="ID47" s="58"/>
      <c r="IE47" s="58"/>
      <c r="IF47" s="58"/>
      <c r="IG47" s="58"/>
      <c r="IH47" s="58"/>
      <c r="II47" s="58"/>
      <c r="IJ47" s="58"/>
      <c r="IK47" s="58"/>
      <c r="IL47" s="58"/>
      <c r="IM47" s="58"/>
      <c r="IN47" s="58"/>
      <c r="IO47" s="58"/>
      <c r="IP47" s="58"/>
      <c r="IQ47" s="58"/>
      <c r="IR47" s="58"/>
      <c r="IS47" s="58"/>
      <c r="IT47" s="58"/>
      <c r="IU47" s="58"/>
      <c r="IV47" s="58"/>
    </row>
    <row r="48" spans="1:256" ht="23.45" customHeight="1" x14ac:dyDescent="0.35">
      <c r="A48" s="12"/>
      <c r="B48" s="12"/>
      <c r="C48" s="11" t="s">
        <v>42</v>
      </c>
      <c r="D48" s="11" t="s">
        <v>7</v>
      </c>
      <c r="E48" s="7">
        <v>5000</v>
      </c>
      <c r="F48" s="13" t="s">
        <v>5</v>
      </c>
      <c r="G48" s="50"/>
    </row>
    <row r="49" spans="1:256" s="59" customFormat="1" ht="22.5" customHeight="1" x14ac:dyDescent="0.35">
      <c r="A49" s="100" t="s">
        <v>43</v>
      </c>
      <c r="B49" s="101"/>
      <c r="C49" s="101"/>
      <c r="D49" s="101"/>
      <c r="E49" s="101"/>
      <c r="F49" s="101"/>
      <c r="G49" s="12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  <c r="CG49" s="58"/>
      <c r="CH49" s="58"/>
      <c r="CI49" s="58"/>
      <c r="CJ49" s="58"/>
      <c r="CK49" s="58"/>
      <c r="CL49" s="58"/>
      <c r="CM49" s="58"/>
      <c r="CN49" s="58"/>
      <c r="CO49" s="58"/>
      <c r="CP49" s="58"/>
      <c r="CQ49" s="58"/>
      <c r="CR49" s="58"/>
      <c r="CS49" s="58"/>
      <c r="CT49" s="58"/>
      <c r="CU49" s="58"/>
      <c r="CV49" s="58"/>
      <c r="CW49" s="58"/>
      <c r="CX49" s="58"/>
      <c r="CY49" s="58"/>
      <c r="CZ49" s="58"/>
      <c r="DA49" s="58"/>
      <c r="DB49" s="58"/>
      <c r="DC49" s="58"/>
      <c r="DD49" s="58"/>
      <c r="DE49" s="58"/>
      <c r="DF49" s="58"/>
      <c r="DG49" s="58"/>
      <c r="DH49" s="58"/>
      <c r="DI49" s="58"/>
      <c r="DJ49" s="58"/>
      <c r="DK49" s="58"/>
      <c r="DL49" s="58"/>
      <c r="DM49" s="58"/>
      <c r="DN49" s="58"/>
      <c r="DO49" s="58"/>
      <c r="DP49" s="58"/>
      <c r="DQ49" s="58"/>
      <c r="DR49" s="58"/>
      <c r="DS49" s="58"/>
      <c r="DT49" s="58"/>
      <c r="DU49" s="58"/>
      <c r="DV49" s="58"/>
      <c r="DW49" s="58"/>
      <c r="DX49" s="58"/>
      <c r="DY49" s="58"/>
      <c r="DZ49" s="58"/>
      <c r="EA49" s="58"/>
      <c r="EB49" s="58"/>
      <c r="EC49" s="58"/>
      <c r="ED49" s="58"/>
      <c r="EE49" s="58"/>
      <c r="EF49" s="58"/>
      <c r="EG49" s="58"/>
      <c r="EH49" s="58"/>
      <c r="EI49" s="58"/>
      <c r="EJ49" s="58"/>
      <c r="EK49" s="58"/>
      <c r="EL49" s="58"/>
      <c r="EM49" s="58"/>
      <c r="EN49" s="58"/>
      <c r="EO49" s="58"/>
      <c r="EP49" s="58"/>
      <c r="EQ49" s="58"/>
      <c r="ER49" s="58"/>
      <c r="ES49" s="58"/>
      <c r="ET49" s="58"/>
      <c r="EU49" s="58"/>
      <c r="EV49" s="58"/>
      <c r="EW49" s="58"/>
      <c r="EX49" s="58"/>
      <c r="EY49" s="58"/>
      <c r="EZ49" s="58"/>
      <c r="FA49" s="58"/>
      <c r="FB49" s="58"/>
      <c r="FC49" s="58"/>
      <c r="FD49" s="58"/>
      <c r="FE49" s="58"/>
      <c r="FF49" s="58"/>
      <c r="FG49" s="58"/>
      <c r="FH49" s="58"/>
      <c r="FI49" s="58"/>
      <c r="FJ49" s="58"/>
      <c r="FK49" s="58"/>
      <c r="FL49" s="58"/>
      <c r="FM49" s="58"/>
      <c r="FN49" s="58"/>
      <c r="FO49" s="58"/>
      <c r="FP49" s="58"/>
      <c r="FQ49" s="58"/>
      <c r="FR49" s="58"/>
      <c r="FS49" s="58"/>
      <c r="FT49" s="58"/>
      <c r="FU49" s="58"/>
      <c r="FV49" s="58"/>
      <c r="FW49" s="58"/>
      <c r="FX49" s="58"/>
      <c r="FY49" s="58"/>
      <c r="FZ49" s="58"/>
      <c r="GA49" s="58"/>
      <c r="GB49" s="58"/>
      <c r="GC49" s="58"/>
      <c r="GD49" s="58"/>
      <c r="GE49" s="58"/>
      <c r="GF49" s="58"/>
      <c r="GG49" s="58"/>
      <c r="GH49" s="58"/>
      <c r="GI49" s="58"/>
      <c r="GJ49" s="58"/>
      <c r="GK49" s="58"/>
      <c r="GL49" s="58"/>
      <c r="GM49" s="58"/>
      <c r="GN49" s="58"/>
      <c r="GO49" s="58"/>
      <c r="GP49" s="58"/>
      <c r="GQ49" s="58"/>
      <c r="GR49" s="58"/>
      <c r="GS49" s="58"/>
      <c r="GT49" s="58"/>
      <c r="GU49" s="58"/>
      <c r="GV49" s="58"/>
      <c r="GW49" s="58"/>
      <c r="GX49" s="58"/>
      <c r="GY49" s="58"/>
      <c r="GZ49" s="58"/>
      <c r="HA49" s="58"/>
      <c r="HB49" s="58"/>
      <c r="HC49" s="58"/>
      <c r="HD49" s="58"/>
      <c r="HE49" s="58"/>
      <c r="HF49" s="58"/>
      <c r="HG49" s="58"/>
      <c r="HH49" s="58"/>
      <c r="HI49" s="58"/>
      <c r="HJ49" s="58"/>
      <c r="HK49" s="58"/>
      <c r="HL49" s="58"/>
      <c r="HM49" s="58"/>
      <c r="HN49" s="58"/>
      <c r="HO49" s="58"/>
      <c r="HP49" s="58"/>
      <c r="HQ49" s="58"/>
      <c r="HR49" s="58"/>
      <c r="HS49" s="58"/>
      <c r="HT49" s="58"/>
      <c r="HU49" s="58"/>
      <c r="HV49" s="58"/>
      <c r="HW49" s="58"/>
      <c r="HX49" s="58"/>
      <c r="HY49" s="58"/>
      <c r="HZ49" s="58"/>
      <c r="IA49" s="58"/>
      <c r="IB49" s="58"/>
      <c r="IC49" s="58"/>
      <c r="ID49" s="58"/>
      <c r="IE49" s="58"/>
      <c r="IF49" s="58"/>
      <c r="IG49" s="58"/>
      <c r="IH49" s="58"/>
      <c r="II49" s="58"/>
      <c r="IJ49" s="58"/>
      <c r="IK49" s="58"/>
      <c r="IL49" s="58"/>
      <c r="IM49" s="58"/>
      <c r="IN49" s="58"/>
      <c r="IO49" s="58"/>
      <c r="IP49" s="58"/>
      <c r="IQ49" s="58"/>
      <c r="IR49" s="58"/>
      <c r="IS49" s="58"/>
      <c r="IT49" s="58"/>
      <c r="IU49" s="58"/>
      <c r="IV49" s="58"/>
    </row>
    <row r="50" spans="1:256" ht="21" x14ac:dyDescent="0.35">
      <c r="A50" s="12"/>
      <c r="B50" s="12"/>
      <c r="C50" s="11" t="s">
        <v>44</v>
      </c>
      <c r="D50" s="11" t="s">
        <v>7</v>
      </c>
      <c r="E50" s="7">
        <v>56000</v>
      </c>
      <c r="F50" s="13" t="s">
        <v>5</v>
      </c>
      <c r="G50" s="50"/>
    </row>
    <row r="51" spans="1:256" s="59" customFormat="1" ht="51" customHeight="1" x14ac:dyDescent="0.35">
      <c r="A51" s="94" t="s">
        <v>150</v>
      </c>
      <c r="B51" s="95"/>
      <c r="C51" s="95"/>
      <c r="D51" s="95"/>
      <c r="E51" s="95"/>
      <c r="F51" s="95"/>
      <c r="G51" s="12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  <c r="CV51" s="58"/>
      <c r="CW51" s="58"/>
      <c r="CX51" s="58"/>
      <c r="CY51" s="58"/>
      <c r="CZ51" s="58"/>
      <c r="DA51" s="58"/>
      <c r="DB51" s="58"/>
      <c r="DC51" s="58"/>
      <c r="DD51" s="58"/>
      <c r="DE51" s="58"/>
      <c r="DF51" s="58"/>
      <c r="DG51" s="58"/>
      <c r="DH51" s="58"/>
      <c r="DI51" s="58"/>
      <c r="DJ51" s="58"/>
      <c r="DK51" s="58"/>
      <c r="DL51" s="58"/>
      <c r="DM51" s="58"/>
      <c r="DN51" s="58"/>
      <c r="DO51" s="58"/>
      <c r="DP51" s="58"/>
      <c r="DQ51" s="58"/>
      <c r="DR51" s="58"/>
      <c r="DS51" s="58"/>
      <c r="DT51" s="58"/>
      <c r="DU51" s="58"/>
      <c r="DV51" s="58"/>
      <c r="DW51" s="58"/>
      <c r="DX51" s="58"/>
      <c r="DY51" s="58"/>
      <c r="DZ51" s="58"/>
      <c r="EA51" s="58"/>
      <c r="EB51" s="58"/>
      <c r="EC51" s="58"/>
      <c r="ED51" s="58"/>
      <c r="EE51" s="58"/>
      <c r="EF51" s="58"/>
      <c r="EG51" s="58"/>
      <c r="EH51" s="58"/>
      <c r="EI51" s="58"/>
      <c r="EJ51" s="58"/>
      <c r="EK51" s="58"/>
      <c r="EL51" s="58"/>
      <c r="EM51" s="58"/>
      <c r="EN51" s="58"/>
      <c r="EO51" s="58"/>
      <c r="EP51" s="58"/>
      <c r="EQ51" s="58"/>
      <c r="ER51" s="58"/>
      <c r="ES51" s="58"/>
      <c r="ET51" s="58"/>
      <c r="EU51" s="58"/>
      <c r="EV51" s="58"/>
      <c r="EW51" s="58"/>
      <c r="EX51" s="58"/>
      <c r="EY51" s="58"/>
      <c r="EZ51" s="58"/>
      <c r="FA51" s="58"/>
      <c r="FB51" s="58"/>
      <c r="FC51" s="58"/>
      <c r="FD51" s="58"/>
      <c r="FE51" s="58"/>
      <c r="FF51" s="58"/>
      <c r="FG51" s="58"/>
      <c r="FH51" s="58"/>
      <c r="FI51" s="58"/>
      <c r="FJ51" s="58"/>
      <c r="FK51" s="58"/>
      <c r="FL51" s="58"/>
      <c r="FM51" s="58"/>
      <c r="FN51" s="58"/>
      <c r="FO51" s="58"/>
      <c r="FP51" s="58"/>
      <c r="FQ51" s="58"/>
      <c r="FR51" s="58"/>
      <c r="FS51" s="58"/>
      <c r="FT51" s="58"/>
      <c r="FU51" s="58"/>
      <c r="FV51" s="58"/>
      <c r="FW51" s="58"/>
      <c r="FX51" s="58"/>
      <c r="FY51" s="58"/>
      <c r="FZ51" s="58"/>
      <c r="GA51" s="58"/>
      <c r="GB51" s="58"/>
      <c r="GC51" s="58"/>
      <c r="GD51" s="58"/>
      <c r="GE51" s="58"/>
      <c r="GF51" s="58"/>
      <c r="GG51" s="58"/>
      <c r="GH51" s="58"/>
      <c r="GI51" s="58"/>
      <c r="GJ51" s="58"/>
      <c r="GK51" s="58"/>
      <c r="GL51" s="58"/>
      <c r="GM51" s="58"/>
      <c r="GN51" s="58"/>
      <c r="GO51" s="58"/>
      <c r="GP51" s="58"/>
      <c r="GQ51" s="58"/>
      <c r="GR51" s="58"/>
      <c r="GS51" s="58"/>
      <c r="GT51" s="58"/>
      <c r="GU51" s="58"/>
      <c r="GV51" s="58"/>
      <c r="GW51" s="58"/>
      <c r="GX51" s="58"/>
      <c r="GY51" s="58"/>
      <c r="GZ51" s="58"/>
      <c r="HA51" s="58"/>
      <c r="HB51" s="58"/>
      <c r="HC51" s="58"/>
      <c r="HD51" s="58"/>
      <c r="HE51" s="58"/>
      <c r="HF51" s="58"/>
      <c r="HG51" s="58"/>
      <c r="HH51" s="58"/>
      <c r="HI51" s="58"/>
      <c r="HJ51" s="58"/>
      <c r="HK51" s="58"/>
      <c r="HL51" s="58"/>
      <c r="HM51" s="58"/>
      <c r="HN51" s="58"/>
      <c r="HO51" s="58"/>
      <c r="HP51" s="58"/>
      <c r="HQ51" s="58"/>
      <c r="HR51" s="58"/>
      <c r="HS51" s="58"/>
      <c r="HT51" s="58"/>
      <c r="HU51" s="58"/>
      <c r="HV51" s="58"/>
      <c r="HW51" s="58"/>
      <c r="HX51" s="58"/>
      <c r="HY51" s="58"/>
      <c r="HZ51" s="58"/>
      <c r="IA51" s="58"/>
      <c r="IB51" s="58"/>
      <c r="IC51" s="58"/>
      <c r="ID51" s="58"/>
      <c r="IE51" s="58"/>
      <c r="IF51" s="58"/>
      <c r="IG51" s="58"/>
      <c r="IH51" s="58"/>
      <c r="II51" s="58"/>
      <c r="IJ51" s="58"/>
      <c r="IK51" s="58"/>
      <c r="IL51" s="58"/>
      <c r="IM51" s="58"/>
      <c r="IN51" s="58"/>
      <c r="IO51" s="58"/>
      <c r="IP51" s="58"/>
      <c r="IQ51" s="58"/>
      <c r="IR51" s="58"/>
      <c r="IS51" s="58"/>
      <c r="IT51" s="58"/>
      <c r="IU51" s="58"/>
      <c r="IV51" s="58"/>
    </row>
    <row r="52" spans="1:256" s="59" customFormat="1" ht="23.45" customHeight="1" x14ac:dyDescent="0.35">
      <c r="A52" s="12"/>
      <c r="B52" s="12"/>
      <c r="C52" s="11" t="s">
        <v>45</v>
      </c>
      <c r="D52" s="12"/>
      <c r="E52" s="7"/>
      <c r="F52" s="12"/>
      <c r="G52" s="12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58"/>
      <c r="CK52" s="58"/>
      <c r="CL52" s="58"/>
      <c r="CM52" s="58"/>
      <c r="CN52" s="58"/>
      <c r="CO52" s="58"/>
      <c r="CP52" s="58"/>
      <c r="CQ52" s="58"/>
      <c r="CR52" s="58"/>
      <c r="CS52" s="58"/>
      <c r="CT52" s="58"/>
      <c r="CU52" s="58"/>
      <c r="CV52" s="58"/>
      <c r="CW52" s="58"/>
      <c r="CX52" s="58"/>
      <c r="CY52" s="58"/>
      <c r="CZ52" s="58"/>
      <c r="DA52" s="58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  <c r="DN52" s="58"/>
      <c r="DO52" s="58"/>
      <c r="DP52" s="58"/>
      <c r="DQ52" s="58"/>
      <c r="DR52" s="58"/>
      <c r="DS52" s="58"/>
      <c r="DT52" s="58"/>
      <c r="DU52" s="58"/>
      <c r="DV52" s="58"/>
      <c r="DW52" s="58"/>
      <c r="DX52" s="58"/>
      <c r="DY52" s="58"/>
      <c r="DZ52" s="58"/>
      <c r="EA52" s="58"/>
      <c r="EB52" s="58"/>
      <c r="EC52" s="58"/>
      <c r="ED52" s="58"/>
      <c r="EE52" s="58"/>
      <c r="EF52" s="58"/>
      <c r="EG52" s="58"/>
      <c r="EH52" s="58"/>
      <c r="EI52" s="58"/>
      <c r="EJ52" s="58"/>
      <c r="EK52" s="58"/>
      <c r="EL52" s="58"/>
      <c r="EM52" s="58"/>
      <c r="EN52" s="58"/>
      <c r="EO52" s="58"/>
      <c r="EP52" s="58"/>
      <c r="EQ52" s="58"/>
      <c r="ER52" s="58"/>
      <c r="ES52" s="58"/>
      <c r="ET52" s="58"/>
      <c r="EU52" s="58"/>
      <c r="EV52" s="58"/>
      <c r="EW52" s="58"/>
      <c r="EX52" s="58"/>
      <c r="EY52" s="58"/>
      <c r="EZ52" s="58"/>
      <c r="FA52" s="58"/>
      <c r="FB52" s="58"/>
      <c r="FC52" s="58"/>
      <c r="FD52" s="58"/>
      <c r="FE52" s="58"/>
      <c r="FF52" s="58"/>
      <c r="FG52" s="58"/>
      <c r="FH52" s="58"/>
      <c r="FI52" s="58"/>
      <c r="FJ52" s="58"/>
      <c r="FK52" s="58"/>
      <c r="FL52" s="58"/>
      <c r="FM52" s="58"/>
      <c r="FN52" s="58"/>
      <c r="FO52" s="58"/>
      <c r="FP52" s="58"/>
      <c r="FQ52" s="58"/>
      <c r="FR52" s="58"/>
      <c r="FS52" s="58"/>
      <c r="FT52" s="58"/>
      <c r="FU52" s="58"/>
      <c r="FV52" s="58"/>
      <c r="FW52" s="58"/>
      <c r="FX52" s="58"/>
      <c r="FY52" s="58"/>
      <c r="FZ52" s="58"/>
      <c r="GA52" s="58"/>
      <c r="GB52" s="58"/>
      <c r="GC52" s="58"/>
      <c r="GD52" s="58"/>
      <c r="GE52" s="58"/>
      <c r="GF52" s="58"/>
      <c r="GG52" s="58"/>
      <c r="GH52" s="58"/>
      <c r="GI52" s="58"/>
      <c r="GJ52" s="58"/>
      <c r="GK52" s="58"/>
      <c r="GL52" s="58"/>
      <c r="GM52" s="58"/>
      <c r="GN52" s="58"/>
      <c r="GO52" s="58"/>
      <c r="GP52" s="58"/>
      <c r="GQ52" s="58"/>
      <c r="GR52" s="58"/>
      <c r="GS52" s="58"/>
      <c r="GT52" s="58"/>
      <c r="GU52" s="58"/>
      <c r="GV52" s="58"/>
      <c r="GW52" s="58"/>
      <c r="GX52" s="58"/>
      <c r="GY52" s="58"/>
      <c r="GZ52" s="58"/>
      <c r="HA52" s="58"/>
      <c r="HB52" s="58"/>
      <c r="HC52" s="58"/>
      <c r="HD52" s="58"/>
      <c r="HE52" s="58"/>
      <c r="HF52" s="58"/>
      <c r="HG52" s="58"/>
      <c r="HH52" s="58"/>
      <c r="HI52" s="58"/>
      <c r="HJ52" s="58"/>
      <c r="HK52" s="58"/>
      <c r="HL52" s="58"/>
      <c r="HM52" s="58"/>
      <c r="HN52" s="58"/>
      <c r="HO52" s="58"/>
      <c r="HP52" s="58"/>
      <c r="HQ52" s="58"/>
      <c r="HR52" s="58"/>
      <c r="HS52" s="58"/>
      <c r="HT52" s="58"/>
      <c r="HU52" s="58"/>
      <c r="HV52" s="58"/>
      <c r="HW52" s="58"/>
      <c r="HX52" s="58"/>
      <c r="HY52" s="58"/>
      <c r="HZ52" s="58"/>
      <c r="IA52" s="58"/>
      <c r="IB52" s="58"/>
      <c r="IC52" s="58"/>
      <c r="ID52" s="58"/>
      <c r="IE52" s="58"/>
      <c r="IF52" s="58"/>
      <c r="IG52" s="58"/>
      <c r="IH52" s="58"/>
      <c r="II52" s="58"/>
      <c r="IJ52" s="58"/>
      <c r="IK52" s="58"/>
      <c r="IL52" s="58"/>
      <c r="IM52" s="58"/>
      <c r="IN52" s="58"/>
      <c r="IO52" s="58"/>
      <c r="IP52" s="58"/>
      <c r="IQ52" s="58"/>
      <c r="IR52" s="58"/>
      <c r="IS52" s="58"/>
      <c r="IT52" s="58"/>
      <c r="IU52" s="58"/>
      <c r="IV52" s="58"/>
    </row>
    <row r="53" spans="1:256" ht="23.45" customHeight="1" x14ac:dyDescent="0.35">
      <c r="A53" s="12"/>
      <c r="B53" s="12"/>
      <c r="C53" s="12"/>
      <c r="D53" s="11" t="s">
        <v>7</v>
      </c>
      <c r="E53" s="7">
        <v>5000</v>
      </c>
      <c r="F53" s="13" t="s">
        <v>5</v>
      </c>
      <c r="G53" s="50"/>
    </row>
    <row r="54" spans="1:256" ht="24" customHeight="1" x14ac:dyDescent="0.35">
      <c r="A54" s="94" t="s">
        <v>46</v>
      </c>
      <c r="B54" s="95"/>
      <c r="C54" s="95"/>
      <c r="D54" s="95"/>
      <c r="E54" s="95"/>
      <c r="F54" s="95"/>
      <c r="G54" s="50"/>
    </row>
    <row r="55" spans="1:256" ht="23.25" customHeight="1" x14ac:dyDescent="0.35">
      <c r="A55" s="52"/>
      <c r="B55" s="52"/>
      <c r="C55" s="100" t="s">
        <v>47</v>
      </c>
      <c r="D55" s="101"/>
      <c r="E55" s="52"/>
      <c r="F55" s="52"/>
      <c r="G55" s="50"/>
    </row>
    <row r="56" spans="1:256" ht="21" x14ac:dyDescent="0.35">
      <c r="A56" s="52"/>
      <c r="B56" s="52"/>
      <c r="C56" s="100" t="s">
        <v>48</v>
      </c>
      <c r="D56" s="101"/>
      <c r="E56" s="101"/>
      <c r="F56" s="101"/>
      <c r="G56" s="50"/>
    </row>
    <row r="57" spans="1:256" s="59" customFormat="1" ht="69.75" customHeight="1" x14ac:dyDescent="0.35">
      <c r="A57" s="100" t="s">
        <v>49</v>
      </c>
      <c r="B57" s="101"/>
      <c r="C57" s="101"/>
      <c r="D57" s="101"/>
      <c r="E57" s="101"/>
      <c r="F57" s="101"/>
      <c r="G57" s="12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8"/>
      <c r="CA57" s="58"/>
      <c r="CB57" s="58"/>
      <c r="CC57" s="58"/>
      <c r="CD57" s="58"/>
      <c r="CE57" s="58"/>
      <c r="CF57" s="58"/>
      <c r="CG57" s="58"/>
      <c r="CH57" s="58"/>
      <c r="CI57" s="58"/>
      <c r="CJ57" s="58"/>
      <c r="CK57" s="58"/>
      <c r="CL57" s="58"/>
      <c r="CM57" s="58"/>
      <c r="CN57" s="58"/>
      <c r="CO57" s="58"/>
      <c r="CP57" s="58"/>
      <c r="CQ57" s="58"/>
      <c r="CR57" s="58"/>
      <c r="CS57" s="58"/>
      <c r="CT57" s="58"/>
      <c r="CU57" s="58"/>
      <c r="CV57" s="58"/>
      <c r="CW57" s="58"/>
      <c r="CX57" s="58"/>
      <c r="CY57" s="58"/>
      <c r="CZ57" s="58"/>
      <c r="DA57" s="58"/>
      <c r="DB57" s="58"/>
      <c r="DC57" s="58"/>
      <c r="DD57" s="58"/>
      <c r="DE57" s="58"/>
      <c r="DF57" s="58"/>
      <c r="DG57" s="58"/>
      <c r="DH57" s="58"/>
      <c r="DI57" s="58"/>
      <c r="DJ57" s="58"/>
      <c r="DK57" s="58"/>
      <c r="DL57" s="58"/>
      <c r="DM57" s="58"/>
      <c r="DN57" s="58"/>
      <c r="DO57" s="58"/>
      <c r="DP57" s="58"/>
      <c r="DQ57" s="58"/>
      <c r="DR57" s="58"/>
      <c r="DS57" s="58"/>
      <c r="DT57" s="58"/>
      <c r="DU57" s="58"/>
      <c r="DV57" s="58"/>
      <c r="DW57" s="58"/>
      <c r="DX57" s="58"/>
      <c r="DY57" s="58"/>
      <c r="DZ57" s="58"/>
      <c r="EA57" s="58"/>
      <c r="EB57" s="58"/>
      <c r="EC57" s="58"/>
      <c r="ED57" s="58"/>
      <c r="EE57" s="58"/>
      <c r="EF57" s="58"/>
      <c r="EG57" s="58"/>
      <c r="EH57" s="58"/>
      <c r="EI57" s="58"/>
      <c r="EJ57" s="58"/>
      <c r="EK57" s="58"/>
      <c r="EL57" s="58"/>
      <c r="EM57" s="58"/>
      <c r="EN57" s="58"/>
      <c r="EO57" s="58"/>
      <c r="EP57" s="58"/>
      <c r="EQ57" s="58"/>
      <c r="ER57" s="58"/>
      <c r="ES57" s="58"/>
      <c r="ET57" s="58"/>
      <c r="EU57" s="58"/>
      <c r="EV57" s="58"/>
      <c r="EW57" s="58"/>
      <c r="EX57" s="58"/>
      <c r="EY57" s="58"/>
      <c r="EZ57" s="58"/>
      <c r="FA57" s="58"/>
      <c r="FB57" s="58"/>
      <c r="FC57" s="58"/>
      <c r="FD57" s="58"/>
      <c r="FE57" s="58"/>
      <c r="FF57" s="58"/>
      <c r="FG57" s="58"/>
      <c r="FH57" s="58"/>
      <c r="FI57" s="58"/>
      <c r="FJ57" s="58"/>
      <c r="FK57" s="58"/>
      <c r="FL57" s="58"/>
      <c r="FM57" s="58"/>
      <c r="FN57" s="58"/>
      <c r="FO57" s="58"/>
      <c r="FP57" s="58"/>
      <c r="FQ57" s="58"/>
      <c r="FR57" s="58"/>
      <c r="FS57" s="58"/>
      <c r="FT57" s="58"/>
      <c r="FU57" s="58"/>
      <c r="FV57" s="58"/>
      <c r="FW57" s="58"/>
      <c r="FX57" s="58"/>
      <c r="FY57" s="58"/>
      <c r="FZ57" s="58"/>
      <c r="GA57" s="58"/>
      <c r="GB57" s="58"/>
      <c r="GC57" s="58"/>
      <c r="GD57" s="58"/>
      <c r="GE57" s="58"/>
      <c r="GF57" s="58"/>
      <c r="GG57" s="58"/>
      <c r="GH57" s="58"/>
      <c r="GI57" s="58"/>
      <c r="GJ57" s="58"/>
      <c r="GK57" s="58"/>
      <c r="GL57" s="58"/>
      <c r="GM57" s="58"/>
      <c r="GN57" s="58"/>
      <c r="GO57" s="58"/>
      <c r="GP57" s="58"/>
      <c r="GQ57" s="58"/>
      <c r="GR57" s="58"/>
      <c r="GS57" s="58"/>
      <c r="GT57" s="58"/>
      <c r="GU57" s="58"/>
      <c r="GV57" s="58"/>
      <c r="GW57" s="58"/>
      <c r="GX57" s="58"/>
      <c r="GY57" s="58"/>
      <c r="GZ57" s="58"/>
      <c r="HA57" s="58"/>
      <c r="HB57" s="58"/>
      <c r="HC57" s="58"/>
      <c r="HD57" s="58"/>
      <c r="HE57" s="58"/>
      <c r="HF57" s="58"/>
      <c r="HG57" s="58"/>
      <c r="HH57" s="58"/>
      <c r="HI57" s="58"/>
      <c r="HJ57" s="58"/>
      <c r="HK57" s="58"/>
      <c r="HL57" s="58"/>
      <c r="HM57" s="58"/>
      <c r="HN57" s="58"/>
      <c r="HO57" s="58"/>
      <c r="HP57" s="58"/>
      <c r="HQ57" s="58"/>
      <c r="HR57" s="58"/>
      <c r="HS57" s="58"/>
      <c r="HT57" s="58"/>
      <c r="HU57" s="58"/>
      <c r="HV57" s="58"/>
      <c r="HW57" s="58"/>
      <c r="HX57" s="58"/>
      <c r="HY57" s="58"/>
      <c r="HZ57" s="58"/>
      <c r="IA57" s="58"/>
      <c r="IB57" s="58"/>
      <c r="IC57" s="58"/>
      <c r="ID57" s="58"/>
      <c r="IE57" s="58"/>
      <c r="IF57" s="58"/>
      <c r="IG57" s="58"/>
      <c r="IH57" s="58"/>
      <c r="II57" s="58"/>
      <c r="IJ57" s="58"/>
      <c r="IK57" s="58"/>
      <c r="IL57" s="58"/>
      <c r="IM57" s="58"/>
      <c r="IN57" s="58"/>
      <c r="IO57" s="58"/>
      <c r="IP57" s="58"/>
      <c r="IQ57" s="58"/>
      <c r="IR57" s="58"/>
      <c r="IS57" s="58"/>
      <c r="IT57" s="58"/>
      <c r="IU57" s="58"/>
      <c r="IV57" s="58"/>
    </row>
    <row r="58" spans="1:256" s="59" customFormat="1" ht="23.45" customHeight="1" x14ac:dyDescent="0.35">
      <c r="A58" s="78"/>
      <c r="B58" s="79"/>
      <c r="C58" s="79"/>
      <c r="D58" s="79"/>
      <c r="E58" s="79"/>
      <c r="F58" s="79"/>
      <c r="G58" s="12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58"/>
      <c r="CG58" s="58"/>
      <c r="CH58" s="58"/>
      <c r="CI58" s="58"/>
      <c r="CJ58" s="58"/>
      <c r="CK58" s="58"/>
      <c r="CL58" s="58"/>
      <c r="CM58" s="58"/>
      <c r="CN58" s="58"/>
      <c r="CO58" s="58"/>
      <c r="CP58" s="58"/>
      <c r="CQ58" s="58"/>
      <c r="CR58" s="58"/>
      <c r="CS58" s="58"/>
      <c r="CT58" s="58"/>
      <c r="CU58" s="58"/>
      <c r="CV58" s="58"/>
      <c r="CW58" s="58"/>
      <c r="CX58" s="58"/>
      <c r="CY58" s="58"/>
      <c r="CZ58" s="58"/>
      <c r="DA58" s="58"/>
      <c r="DB58" s="58"/>
      <c r="DC58" s="58"/>
      <c r="DD58" s="58"/>
      <c r="DE58" s="58"/>
      <c r="DF58" s="58"/>
      <c r="DG58" s="58"/>
      <c r="DH58" s="58"/>
      <c r="DI58" s="58"/>
      <c r="DJ58" s="58"/>
      <c r="DK58" s="58"/>
      <c r="DL58" s="58"/>
      <c r="DM58" s="58"/>
      <c r="DN58" s="58"/>
      <c r="DO58" s="58"/>
      <c r="DP58" s="58"/>
      <c r="DQ58" s="58"/>
      <c r="DR58" s="58"/>
      <c r="DS58" s="58"/>
      <c r="DT58" s="58"/>
      <c r="DU58" s="58"/>
      <c r="DV58" s="58"/>
      <c r="DW58" s="58"/>
      <c r="DX58" s="58"/>
      <c r="DY58" s="58"/>
      <c r="DZ58" s="58"/>
      <c r="EA58" s="58"/>
      <c r="EB58" s="58"/>
      <c r="EC58" s="58"/>
      <c r="ED58" s="58"/>
      <c r="EE58" s="58"/>
      <c r="EF58" s="58"/>
      <c r="EG58" s="58"/>
      <c r="EH58" s="58"/>
      <c r="EI58" s="58"/>
      <c r="EJ58" s="58"/>
      <c r="EK58" s="58"/>
      <c r="EL58" s="58"/>
      <c r="EM58" s="58"/>
      <c r="EN58" s="58"/>
      <c r="EO58" s="58"/>
      <c r="EP58" s="58"/>
      <c r="EQ58" s="58"/>
      <c r="ER58" s="58"/>
      <c r="ES58" s="58"/>
      <c r="ET58" s="58"/>
      <c r="EU58" s="58"/>
      <c r="EV58" s="58"/>
      <c r="EW58" s="58"/>
      <c r="EX58" s="58"/>
      <c r="EY58" s="58"/>
      <c r="EZ58" s="58"/>
      <c r="FA58" s="58"/>
      <c r="FB58" s="58"/>
      <c r="FC58" s="58"/>
      <c r="FD58" s="58"/>
      <c r="FE58" s="58"/>
      <c r="FF58" s="58"/>
      <c r="FG58" s="58"/>
      <c r="FH58" s="58"/>
      <c r="FI58" s="58"/>
      <c r="FJ58" s="58"/>
      <c r="FK58" s="58"/>
      <c r="FL58" s="58"/>
      <c r="FM58" s="58"/>
      <c r="FN58" s="58"/>
      <c r="FO58" s="58"/>
      <c r="FP58" s="58"/>
      <c r="FQ58" s="58"/>
      <c r="FR58" s="58"/>
      <c r="FS58" s="58"/>
      <c r="FT58" s="58"/>
      <c r="FU58" s="58"/>
      <c r="FV58" s="58"/>
      <c r="FW58" s="58"/>
      <c r="FX58" s="58"/>
      <c r="FY58" s="58"/>
      <c r="FZ58" s="58"/>
      <c r="GA58" s="58"/>
      <c r="GB58" s="58"/>
      <c r="GC58" s="58"/>
      <c r="GD58" s="58"/>
      <c r="GE58" s="58"/>
      <c r="GF58" s="58"/>
      <c r="GG58" s="58"/>
      <c r="GH58" s="58"/>
      <c r="GI58" s="58"/>
      <c r="GJ58" s="58"/>
      <c r="GK58" s="58"/>
      <c r="GL58" s="58"/>
      <c r="GM58" s="58"/>
      <c r="GN58" s="58"/>
      <c r="GO58" s="58"/>
      <c r="GP58" s="58"/>
      <c r="GQ58" s="58"/>
      <c r="GR58" s="58"/>
      <c r="GS58" s="58"/>
      <c r="GT58" s="58"/>
      <c r="GU58" s="58"/>
      <c r="GV58" s="58"/>
      <c r="GW58" s="58"/>
      <c r="GX58" s="58"/>
      <c r="GY58" s="58"/>
      <c r="GZ58" s="58"/>
      <c r="HA58" s="58"/>
      <c r="HB58" s="58"/>
      <c r="HC58" s="58"/>
      <c r="HD58" s="58"/>
      <c r="HE58" s="58"/>
      <c r="HF58" s="58"/>
      <c r="HG58" s="58"/>
      <c r="HH58" s="58"/>
      <c r="HI58" s="58"/>
      <c r="HJ58" s="58"/>
      <c r="HK58" s="58"/>
      <c r="HL58" s="58"/>
      <c r="HM58" s="58"/>
      <c r="HN58" s="58"/>
      <c r="HO58" s="58"/>
      <c r="HP58" s="58"/>
      <c r="HQ58" s="58"/>
      <c r="HR58" s="58"/>
      <c r="HS58" s="58"/>
      <c r="HT58" s="58"/>
      <c r="HU58" s="58"/>
      <c r="HV58" s="58"/>
      <c r="HW58" s="58"/>
      <c r="HX58" s="58"/>
      <c r="HY58" s="58"/>
      <c r="HZ58" s="58"/>
      <c r="IA58" s="58"/>
      <c r="IB58" s="58"/>
      <c r="IC58" s="58"/>
      <c r="ID58" s="58"/>
      <c r="IE58" s="58"/>
      <c r="IF58" s="58"/>
      <c r="IG58" s="58"/>
      <c r="IH58" s="58"/>
      <c r="II58" s="58"/>
      <c r="IJ58" s="58"/>
      <c r="IK58" s="58"/>
      <c r="IL58" s="58"/>
      <c r="IM58" s="58"/>
      <c r="IN58" s="58"/>
      <c r="IO58" s="58"/>
      <c r="IP58" s="58"/>
      <c r="IQ58" s="58"/>
      <c r="IR58" s="58"/>
      <c r="IS58" s="58"/>
      <c r="IT58" s="58"/>
      <c r="IU58" s="58"/>
      <c r="IV58" s="58"/>
    </row>
    <row r="59" spans="1:256" ht="23.45" customHeight="1" x14ac:dyDescent="0.35">
      <c r="A59" s="12"/>
      <c r="B59" s="12"/>
      <c r="C59" s="11" t="s">
        <v>50</v>
      </c>
      <c r="D59" s="11" t="s">
        <v>4</v>
      </c>
      <c r="E59" s="22">
        <f>SUM(E60+E63+E67+E70)</f>
        <v>735300</v>
      </c>
      <c r="F59" s="13" t="s">
        <v>5</v>
      </c>
      <c r="G59" s="50"/>
    </row>
    <row r="60" spans="1:256" s="59" customFormat="1" ht="23.45" customHeight="1" x14ac:dyDescent="0.35">
      <c r="A60" s="50"/>
      <c r="B60" s="50"/>
      <c r="C60" s="11" t="s">
        <v>51</v>
      </c>
      <c r="D60" s="11" t="s">
        <v>4</v>
      </c>
      <c r="E60" s="22">
        <f>SUM(E61)</f>
        <v>660300</v>
      </c>
      <c r="F60" s="13" t="s">
        <v>5</v>
      </c>
      <c r="G60" s="12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8"/>
      <c r="CA60" s="58"/>
      <c r="CB60" s="58"/>
      <c r="CC60" s="58"/>
      <c r="CD60" s="58"/>
      <c r="CE60" s="58"/>
      <c r="CF60" s="58"/>
      <c r="CG60" s="58"/>
      <c r="CH60" s="58"/>
      <c r="CI60" s="58"/>
      <c r="CJ60" s="58"/>
      <c r="CK60" s="58"/>
      <c r="CL60" s="58"/>
      <c r="CM60" s="58"/>
      <c r="CN60" s="58"/>
      <c r="CO60" s="58"/>
      <c r="CP60" s="58"/>
      <c r="CQ60" s="58"/>
      <c r="CR60" s="58"/>
      <c r="CS60" s="58"/>
      <c r="CT60" s="58"/>
      <c r="CU60" s="58"/>
      <c r="CV60" s="58"/>
      <c r="CW60" s="58"/>
      <c r="CX60" s="58"/>
      <c r="CY60" s="58"/>
      <c r="CZ60" s="58"/>
      <c r="DA60" s="58"/>
      <c r="DB60" s="58"/>
      <c r="DC60" s="58"/>
      <c r="DD60" s="58"/>
      <c r="DE60" s="58"/>
      <c r="DF60" s="58"/>
      <c r="DG60" s="58"/>
      <c r="DH60" s="58"/>
      <c r="DI60" s="58"/>
      <c r="DJ60" s="58"/>
      <c r="DK60" s="58"/>
      <c r="DL60" s="58"/>
      <c r="DM60" s="58"/>
      <c r="DN60" s="58"/>
      <c r="DO60" s="58"/>
      <c r="DP60" s="58"/>
      <c r="DQ60" s="58"/>
      <c r="DR60" s="58"/>
      <c r="DS60" s="58"/>
      <c r="DT60" s="58"/>
      <c r="DU60" s="58"/>
      <c r="DV60" s="58"/>
      <c r="DW60" s="58"/>
      <c r="DX60" s="58"/>
      <c r="DY60" s="58"/>
      <c r="DZ60" s="58"/>
      <c r="EA60" s="58"/>
      <c r="EB60" s="58"/>
      <c r="EC60" s="58"/>
      <c r="ED60" s="58"/>
      <c r="EE60" s="58"/>
      <c r="EF60" s="58"/>
      <c r="EG60" s="58"/>
      <c r="EH60" s="58"/>
      <c r="EI60" s="58"/>
      <c r="EJ60" s="58"/>
      <c r="EK60" s="58"/>
      <c r="EL60" s="58"/>
      <c r="EM60" s="58"/>
      <c r="EN60" s="58"/>
      <c r="EO60" s="58"/>
      <c r="EP60" s="58"/>
      <c r="EQ60" s="58"/>
      <c r="ER60" s="58"/>
      <c r="ES60" s="58"/>
      <c r="ET60" s="58"/>
      <c r="EU60" s="58"/>
      <c r="EV60" s="58"/>
      <c r="EW60" s="58"/>
      <c r="EX60" s="58"/>
      <c r="EY60" s="58"/>
      <c r="EZ60" s="58"/>
      <c r="FA60" s="58"/>
      <c r="FB60" s="58"/>
      <c r="FC60" s="58"/>
      <c r="FD60" s="58"/>
      <c r="FE60" s="58"/>
      <c r="FF60" s="58"/>
      <c r="FG60" s="58"/>
      <c r="FH60" s="58"/>
      <c r="FI60" s="58"/>
      <c r="FJ60" s="58"/>
      <c r="FK60" s="58"/>
      <c r="FL60" s="58"/>
      <c r="FM60" s="58"/>
      <c r="FN60" s="58"/>
      <c r="FO60" s="58"/>
      <c r="FP60" s="58"/>
      <c r="FQ60" s="58"/>
      <c r="FR60" s="58"/>
      <c r="FS60" s="58"/>
      <c r="FT60" s="58"/>
      <c r="FU60" s="58"/>
      <c r="FV60" s="58"/>
      <c r="FW60" s="58"/>
      <c r="FX60" s="58"/>
      <c r="FY60" s="58"/>
      <c r="FZ60" s="58"/>
      <c r="GA60" s="58"/>
      <c r="GB60" s="58"/>
      <c r="GC60" s="58"/>
      <c r="GD60" s="58"/>
      <c r="GE60" s="58"/>
      <c r="GF60" s="58"/>
      <c r="GG60" s="58"/>
      <c r="GH60" s="58"/>
      <c r="GI60" s="58"/>
      <c r="GJ60" s="58"/>
      <c r="GK60" s="58"/>
      <c r="GL60" s="58"/>
      <c r="GM60" s="58"/>
      <c r="GN60" s="58"/>
      <c r="GO60" s="58"/>
      <c r="GP60" s="58"/>
      <c r="GQ60" s="58"/>
      <c r="GR60" s="58"/>
      <c r="GS60" s="58"/>
      <c r="GT60" s="58"/>
      <c r="GU60" s="58"/>
      <c r="GV60" s="58"/>
      <c r="GW60" s="58"/>
      <c r="GX60" s="58"/>
      <c r="GY60" s="58"/>
      <c r="GZ60" s="58"/>
      <c r="HA60" s="58"/>
      <c r="HB60" s="58"/>
      <c r="HC60" s="58"/>
      <c r="HD60" s="58"/>
      <c r="HE60" s="58"/>
      <c r="HF60" s="58"/>
      <c r="HG60" s="58"/>
      <c r="HH60" s="58"/>
      <c r="HI60" s="58"/>
      <c r="HJ60" s="58"/>
      <c r="HK60" s="58"/>
      <c r="HL60" s="58"/>
      <c r="HM60" s="58"/>
      <c r="HN60" s="58"/>
      <c r="HO60" s="58"/>
      <c r="HP60" s="58"/>
      <c r="HQ60" s="58"/>
      <c r="HR60" s="58"/>
      <c r="HS60" s="58"/>
      <c r="HT60" s="58"/>
      <c r="HU60" s="58"/>
      <c r="HV60" s="58"/>
      <c r="HW60" s="58"/>
      <c r="HX60" s="58"/>
      <c r="HY60" s="58"/>
      <c r="HZ60" s="58"/>
      <c r="IA60" s="58"/>
      <c r="IB60" s="58"/>
      <c r="IC60" s="58"/>
      <c r="ID60" s="58"/>
      <c r="IE60" s="58"/>
      <c r="IF60" s="58"/>
      <c r="IG60" s="58"/>
      <c r="IH60" s="58"/>
      <c r="II60" s="58"/>
      <c r="IJ60" s="58"/>
      <c r="IK60" s="58"/>
      <c r="IL60" s="58"/>
      <c r="IM60" s="58"/>
      <c r="IN60" s="58"/>
      <c r="IO60" s="58"/>
      <c r="IP60" s="58"/>
      <c r="IQ60" s="58"/>
      <c r="IR60" s="58"/>
      <c r="IS60" s="58"/>
      <c r="IT60" s="58"/>
      <c r="IU60" s="58"/>
      <c r="IV60" s="58"/>
    </row>
    <row r="61" spans="1:256" s="59" customFormat="1" ht="21" x14ac:dyDescent="0.35">
      <c r="A61" s="12"/>
      <c r="B61" s="12"/>
      <c r="C61" s="11" t="s">
        <v>52</v>
      </c>
      <c r="D61" s="11" t="s">
        <v>7</v>
      </c>
      <c r="E61" s="22">
        <v>660300</v>
      </c>
      <c r="F61" s="13" t="s">
        <v>5</v>
      </c>
      <c r="G61" s="12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  <c r="CG61" s="58"/>
      <c r="CH61" s="58"/>
      <c r="CI61" s="58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  <c r="CV61" s="58"/>
      <c r="CW61" s="58"/>
      <c r="CX61" s="58"/>
      <c r="CY61" s="58"/>
      <c r="CZ61" s="58"/>
      <c r="DA61" s="58"/>
      <c r="DB61" s="58"/>
      <c r="DC61" s="58"/>
      <c r="DD61" s="58"/>
      <c r="DE61" s="58"/>
      <c r="DF61" s="58"/>
      <c r="DG61" s="58"/>
      <c r="DH61" s="58"/>
      <c r="DI61" s="58"/>
      <c r="DJ61" s="58"/>
      <c r="DK61" s="58"/>
      <c r="DL61" s="58"/>
      <c r="DM61" s="58"/>
      <c r="DN61" s="58"/>
      <c r="DO61" s="58"/>
      <c r="DP61" s="58"/>
      <c r="DQ61" s="58"/>
      <c r="DR61" s="58"/>
      <c r="DS61" s="58"/>
      <c r="DT61" s="58"/>
      <c r="DU61" s="58"/>
      <c r="DV61" s="58"/>
      <c r="DW61" s="58"/>
      <c r="DX61" s="58"/>
      <c r="DY61" s="58"/>
      <c r="DZ61" s="58"/>
      <c r="EA61" s="58"/>
      <c r="EB61" s="58"/>
      <c r="EC61" s="58"/>
      <c r="ED61" s="58"/>
      <c r="EE61" s="58"/>
      <c r="EF61" s="58"/>
      <c r="EG61" s="58"/>
      <c r="EH61" s="58"/>
      <c r="EI61" s="58"/>
      <c r="EJ61" s="58"/>
      <c r="EK61" s="58"/>
      <c r="EL61" s="58"/>
      <c r="EM61" s="58"/>
      <c r="EN61" s="58"/>
      <c r="EO61" s="58"/>
      <c r="EP61" s="58"/>
      <c r="EQ61" s="58"/>
      <c r="ER61" s="58"/>
      <c r="ES61" s="58"/>
      <c r="ET61" s="58"/>
      <c r="EU61" s="58"/>
      <c r="EV61" s="58"/>
      <c r="EW61" s="58"/>
      <c r="EX61" s="58"/>
      <c r="EY61" s="58"/>
      <c r="EZ61" s="58"/>
      <c r="FA61" s="58"/>
      <c r="FB61" s="58"/>
      <c r="FC61" s="58"/>
      <c r="FD61" s="58"/>
      <c r="FE61" s="58"/>
      <c r="FF61" s="58"/>
      <c r="FG61" s="58"/>
      <c r="FH61" s="58"/>
      <c r="FI61" s="58"/>
      <c r="FJ61" s="58"/>
      <c r="FK61" s="58"/>
      <c r="FL61" s="58"/>
      <c r="FM61" s="58"/>
      <c r="FN61" s="58"/>
      <c r="FO61" s="58"/>
      <c r="FP61" s="58"/>
      <c r="FQ61" s="58"/>
      <c r="FR61" s="58"/>
      <c r="FS61" s="58"/>
      <c r="FT61" s="58"/>
      <c r="FU61" s="58"/>
      <c r="FV61" s="58"/>
      <c r="FW61" s="58"/>
      <c r="FX61" s="58"/>
      <c r="FY61" s="58"/>
      <c r="FZ61" s="58"/>
      <c r="GA61" s="58"/>
      <c r="GB61" s="58"/>
      <c r="GC61" s="58"/>
      <c r="GD61" s="58"/>
      <c r="GE61" s="58"/>
      <c r="GF61" s="58"/>
      <c r="GG61" s="58"/>
      <c r="GH61" s="58"/>
      <c r="GI61" s="58"/>
      <c r="GJ61" s="58"/>
      <c r="GK61" s="58"/>
      <c r="GL61" s="58"/>
      <c r="GM61" s="58"/>
      <c r="GN61" s="58"/>
      <c r="GO61" s="58"/>
      <c r="GP61" s="58"/>
      <c r="GQ61" s="58"/>
      <c r="GR61" s="58"/>
      <c r="GS61" s="58"/>
      <c r="GT61" s="58"/>
      <c r="GU61" s="58"/>
      <c r="GV61" s="58"/>
      <c r="GW61" s="58"/>
      <c r="GX61" s="58"/>
      <c r="GY61" s="58"/>
      <c r="GZ61" s="58"/>
      <c r="HA61" s="58"/>
      <c r="HB61" s="58"/>
      <c r="HC61" s="58"/>
      <c r="HD61" s="58"/>
      <c r="HE61" s="58"/>
      <c r="HF61" s="58"/>
      <c r="HG61" s="58"/>
      <c r="HH61" s="58"/>
      <c r="HI61" s="58"/>
      <c r="HJ61" s="58"/>
      <c r="HK61" s="58"/>
      <c r="HL61" s="58"/>
      <c r="HM61" s="58"/>
      <c r="HN61" s="58"/>
      <c r="HO61" s="58"/>
      <c r="HP61" s="58"/>
      <c r="HQ61" s="58"/>
      <c r="HR61" s="58"/>
      <c r="HS61" s="58"/>
      <c r="HT61" s="58"/>
      <c r="HU61" s="58"/>
      <c r="HV61" s="58"/>
      <c r="HW61" s="58"/>
      <c r="HX61" s="58"/>
      <c r="HY61" s="58"/>
      <c r="HZ61" s="58"/>
      <c r="IA61" s="58"/>
      <c r="IB61" s="58"/>
      <c r="IC61" s="58"/>
      <c r="ID61" s="58"/>
      <c r="IE61" s="58"/>
      <c r="IF61" s="58"/>
      <c r="IG61" s="58"/>
      <c r="IH61" s="58"/>
      <c r="II61" s="58"/>
      <c r="IJ61" s="58"/>
      <c r="IK61" s="58"/>
      <c r="IL61" s="58"/>
      <c r="IM61" s="58"/>
      <c r="IN61" s="58"/>
      <c r="IO61" s="58"/>
      <c r="IP61" s="58"/>
      <c r="IQ61" s="58"/>
      <c r="IR61" s="58"/>
      <c r="IS61" s="58"/>
      <c r="IT61" s="58"/>
      <c r="IU61" s="58"/>
      <c r="IV61" s="58"/>
    </row>
    <row r="62" spans="1:256" ht="72" customHeight="1" x14ac:dyDescent="0.35">
      <c r="A62" s="102" t="s">
        <v>53</v>
      </c>
      <c r="B62" s="102"/>
      <c r="C62" s="102"/>
      <c r="D62" s="102"/>
      <c r="E62" s="102"/>
      <c r="F62" s="102"/>
      <c r="G62" s="50"/>
    </row>
    <row r="63" spans="1:256" s="59" customFormat="1" ht="23.45" customHeight="1" x14ac:dyDescent="0.35">
      <c r="A63" s="50"/>
      <c r="B63" s="50"/>
      <c r="C63" s="11" t="s">
        <v>54</v>
      </c>
      <c r="D63" s="11" t="s">
        <v>4</v>
      </c>
      <c r="E63" s="7">
        <f>SUM(E64)</f>
        <v>5000</v>
      </c>
      <c r="F63" s="13" t="s">
        <v>5</v>
      </c>
      <c r="G63" s="12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8"/>
      <c r="CC63" s="58"/>
      <c r="CD63" s="58"/>
      <c r="CE63" s="58"/>
      <c r="CF63" s="58"/>
      <c r="CG63" s="58"/>
      <c r="CH63" s="58"/>
      <c r="CI63" s="58"/>
      <c r="CJ63" s="58"/>
      <c r="CK63" s="58"/>
      <c r="CL63" s="58"/>
      <c r="CM63" s="58"/>
      <c r="CN63" s="58"/>
      <c r="CO63" s="58"/>
      <c r="CP63" s="58"/>
      <c r="CQ63" s="58"/>
      <c r="CR63" s="58"/>
      <c r="CS63" s="58"/>
      <c r="CT63" s="58"/>
      <c r="CU63" s="58"/>
      <c r="CV63" s="58"/>
      <c r="CW63" s="58"/>
      <c r="CX63" s="58"/>
      <c r="CY63" s="58"/>
      <c r="CZ63" s="58"/>
      <c r="DA63" s="58"/>
      <c r="DB63" s="58"/>
      <c r="DC63" s="58"/>
      <c r="DD63" s="58"/>
      <c r="DE63" s="58"/>
      <c r="DF63" s="58"/>
      <c r="DG63" s="58"/>
      <c r="DH63" s="58"/>
      <c r="DI63" s="58"/>
      <c r="DJ63" s="58"/>
      <c r="DK63" s="58"/>
      <c r="DL63" s="58"/>
      <c r="DM63" s="58"/>
      <c r="DN63" s="58"/>
      <c r="DO63" s="58"/>
      <c r="DP63" s="58"/>
      <c r="DQ63" s="58"/>
      <c r="DR63" s="58"/>
      <c r="DS63" s="58"/>
      <c r="DT63" s="58"/>
      <c r="DU63" s="58"/>
      <c r="DV63" s="58"/>
      <c r="DW63" s="58"/>
      <c r="DX63" s="58"/>
      <c r="DY63" s="58"/>
      <c r="DZ63" s="58"/>
      <c r="EA63" s="58"/>
      <c r="EB63" s="58"/>
      <c r="EC63" s="58"/>
      <c r="ED63" s="58"/>
      <c r="EE63" s="58"/>
      <c r="EF63" s="58"/>
      <c r="EG63" s="58"/>
      <c r="EH63" s="58"/>
      <c r="EI63" s="58"/>
      <c r="EJ63" s="58"/>
      <c r="EK63" s="58"/>
      <c r="EL63" s="58"/>
      <c r="EM63" s="58"/>
      <c r="EN63" s="58"/>
      <c r="EO63" s="58"/>
      <c r="EP63" s="58"/>
      <c r="EQ63" s="58"/>
      <c r="ER63" s="58"/>
      <c r="ES63" s="58"/>
      <c r="ET63" s="58"/>
      <c r="EU63" s="58"/>
      <c r="EV63" s="58"/>
      <c r="EW63" s="58"/>
      <c r="EX63" s="58"/>
      <c r="EY63" s="58"/>
      <c r="EZ63" s="58"/>
      <c r="FA63" s="58"/>
      <c r="FB63" s="58"/>
      <c r="FC63" s="58"/>
      <c r="FD63" s="58"/>
      <c r="FE63" s="58"/>
      <c r="FF63" s="58"/>
      <c r="FG63" s="58"/>
      <c r="FH63" s="58"/>
      <c r="FI63" s="58"/>
      <c r="FJ63" s="58"/>
      <c r="FK63" s="58"/>
      <c r="FL63" s="58"/>
      <c r="FM63" s="58"/>
      <c r="FN63" s="58"/>
      <c r="FO63" s="58"/>
      <c r="FP63" s="58"/>
      <c r="FQ63" s="58"/>
      <c r="FR63" s="58"/>
      <c r="FS63" s="58"/>
      <c r="FT63" s="58"/>
      <c r="FU63" s="58"/>
      <c r="FV63" s="58"/>
      <c r="FW63" s="58"/>
      <c r="FX63" s="58"/>
      <c r="FY63" s="58"/>
      <c r="FZ63" s="58"/>
      <c r="GA63" s="58"/>
      <c r="GB63" s="58"/>
      <c r="GC63" s="58"/>
      <c r="GD63" s="58"/>
      <c r="GE63" s="58"/>
      <c r="GF63" s="58"/>
      <c r="GG63" s="58"/>
      <c r="GH63" s="58"/>
      <c r="GI63" s="58"/>
      <c r="GJ63" s="58"/>
      <c r="GK63" s="58"/>
      <c r="GL63" s="58"/>
      <c r="GM63" s="58"/>
      <c r="GN63" s="58"/>
      <c r="GO63" s="58"/>
      <c r="GP63" s="58"/>
      <c r="GQ63" s="58"/>
      <c r="GR63" s="58"/>
      <c r="GS63" s="58"/>
      <c r="GT63" s="58"/>
      <c r="GU63" s="58"/>
      <c r="GV63" s="58"/>
      <c r="GW63" s="58"/>
      <c r="GX63" s="58"/>
      <c r="GY63" s="58"/>
      <c r="GZ63" s="58"/>
      <c r="HA63" s="58"/>
      <c r="HB63" s="58"/>
      <c r="HC63" s="58"/>
      <c r="HD63" s="58"/>
      <c r="HE63" s="58"/>
      <c r="HF63" s="58"/>
      <c r="HG63" s="58"/>
      <c r="HH63" s="58"/>
      <c r="HI63" s="58"/>
      <c r="HJ63" s="58"/>
      <c r="HK63" s="58"/>
      <c r="HL63" s="58"/>
      <c r="HM63" s="58"/>
      <c r="HN63" s="58"/>
      <c r="HO63" s="58"/>
      <c r="HP63" s="58"/>
      <c r="HQ63" s="58"/>
      <c r="HR63" s="58"/>
      <c r="HS63" s="58"/>
      <c r="HT63" s="58"/>
      <c r="HU63" s="58"/>
      <c r="HV63" s="58"/>
      <c r="HW63" s="58"/>
      <c r="HX63" s="58"/>
      <c r="HY63" s="58"/>
      <c r="HZ63" s="58"/>
      <c r="IA63" s="58"/>
      <c r="IB63" s="58"/>
      <c r="IC63" s="58"/>
      <c r="ID63" s="58"/>
      <c r="IE63" s="58"/>
      <c r="IF63" s="58"/>
      <c r="IG63" s="58"/>
      <c r="IH63" s="58"/>
      <c r="II63" s="58"/>
      <c r="IJ63" s="58"/>
      <c r="IK63" s="58"/>
      <c r="IL63" s="58"/>
      <c r="IM63" s="58"/>
      <c r="IN63" s="58"/>
      <c r="IO63" s="58"/>
      <c r="IP63" s="58"/>
      <c r="IQ63" s="58"/>
      <c r="IR63" s="58"/>
      <c r="IS63" s="58"/>
      <c r="IT63" s="58"/>
      <c r="IU63" s="58"/>
      <c r="IV63" s="58"/>
    </row>
    <row r="64" spans="1:256" ht="21" x14ac:dyDescent="0.35">
      <c r="A64" s="12"/>
      <c r="B64" s="12"/>
      <c r="C64" s="11" t="s">
        <v>55</v>
      </c>
      <c r="D64" s="11" t="s">
        <v>7</v>
      </c>
      <c r="E64" s="7">
        <v>5000</v>
      </c>
      <c r="F64" s="13" t="s">
        <v>5</v>
      </c>
      <c r="G64" s="50"/>
    </row>
    <row r="65" spans="1:256" ht="50.25" customHeight="1" x14ac:dyDescent="0.35">
      <c r="A65" s="94" t="s">
        <v>56</v>
      </c>
      <c r="B65" s="95"/>
      <c r="C65" s="95"/>
      <c r="D65" s="95"/>
      <c r="E65" s="95"/>
      <c r="F65" s="95"/>
      <c r="G65" s="50"/>
    </row>
    <row r="66" spans="1:256" ht="23.45" customHeight="1" x14ac:dyDescent="0.35">
      <c r="A66" s="50"/>
      <c r="B66" s="50"/>
      <c r="C66" s="11" t="s">
        <v>57</v>
      </c>
      <c r="D66" s="12"/>
      <c r="E66" s="12"/>
      <c r="F66" s="23"/>
      <c r="G66" s="50"/>
    </row>
    <row r="67" spans="1:256" s="59" customFormat="1" ht="23.45" customHeight="1" x14ac:dyDescent="0.35">
      <c r="A67" s="50"/>
      <c r="B67" s="50"/>
      <c r="C67" s="50"/>
      <c r="D67" s="11" t="s">
        <v>4</v>
      </c>
      <c r="E67" s="7">
        <f>SUM(E68)</f>
        <v>10000</v>
      </c>
      <c r="F67" s="13" t="s">
        <v>5</v>
      </c>
      <c r="G67" s="12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8"/>
      <c r="CA67" s="58"/>
      <c r="CB67" s="58"/>
      <c r="CC67" s="58"/>
      <c r="CD67" s="58"/>
      <c r="CE67" s="58"/>
      <c r="CF67" s="58"/>
      <c r="CG67" s="58"/>
      <c r="CH67" s="58"/>
      <c r="CI67" s="58"/>
      <c r="CJ67" s="58"/>
      <c r="CK67" s="58"/>
      <c r="CL67" s="58"/>
      <c r="CM67" s="58"/>
      <c r="CN67" s="58"/>
      <c r="CO67" s="58"/>
      <c r="CP67" s="58"/>
      <c r="CQ67" s="58"/>
      <c r="CR67" s="58"/>
      <c r="CS67" s="58"/>
      <c r="CT67" s="58"/>
      <c r="CU67" s="58"/>
      <c r="CV67" s="58"/>
      <c r="CW67" s="58"/>
      <c r="CX67" s="58"/>
      <c r="CY67" s="58"/>
      <c r="CZ67" s="58"/>
      <c r="DA67" s="58"/>
      <c r="DB67" s="58"/>
      <c r="DC67" s="58"/>
      <c r="DD67" s="58"/>
      <c r="DE67" s="58"/>
      <c r="DF67" s="58"/>
      <c r="DG67" s="58"/>
      <c r="DH67" s="58"/>
      <c r="DI67" s="58"/>
      <c r="DJ67" s="58"/>
      <c r="DK67" s="58"/>
      <c r="DL67" s="58"/>
      <c r="DM67" s="58"/>
      <c r="DN67" s="58"/>
      <c r="DO67" s="58"/>
      <c r="DP67" s="58"/>
      <c r="DQ67" s="58"/>
      <c r="DR67" s="58"/>
      <c r="DS67" s="58"/>
      <c r="DT67" s="58"/>
      <c r="DU67" s="58"/>
      <c r="DV67" s="58"/>
      <c r="DW67" s="58"/>
      <c r="DX67" s="58"/>
      <c r="DY67" s="58"/>
      <c r="DZ67" s="58"/>
      <c r="EA67" s="58"/>
      <c r="EB67" s="58"/>
      <c r="EC67" s="58"/>
      <c r="ED67" s="58"/>
      <c r="EE67" s="58"/>
      <c r="EF67" s="58"/>
      <c r="EG67" s="58"/>
      <c r="EH67" s="58"/>
      <c r="EI67" s="58"/>
      <c r="EJ67" s="58"/>
      <c r="EK67" s="58"/>
      <c r="EL67" s="58"/>
      <c r="EM67" s="58"/>
      <c r="EN67" s="58"/>
      <c r="EO67" s="58"/>
      <c r="EP67" s="58"/>
      <c r="EQ67" s="58"/>
      <c r="ER67" s="58"/>
      <c r="ES67" s="58"/>
      <c r="ET67" s="58"/>
      <c r="EU67" s="58"/>
      <c r="EV67" s="58"/>
      <c r="EW67" s="58"/>
      <c r="EX67" s="58"/>
      <c r="EY67" s="58"/>
      <c r="EZ67" s="58"/>
      <c r="FA67" s="58"/>
      <c r="FB67" s="58"/>
      <c r="FC67" s="58"/>
      <c r="FD67" s="58"/>
      <c r="FE67" s="58"/>
      <c r="FF67" s="58"/>
      <c r="FG67" s="58"/>
      <c r="FH67" s="58"/>
      <c r="FI67" s="58"/>
      <c r="FJ67" s="58"/>
      <c r="FK67" s="58"/>
      <c r="FL67" s="58"/>
      <c r="FM67" s="58"/>
      <c r="FN67" s="58"/>
      <c r="FO67" s="58"/>
      <c r="FP67" s="58"/>
      <c r="FQ67" s="58"/>
      <c r="FR67" s="58"/>
      <c r="FS67" s="58"/>
      <c r="FT67" s="58"/>
      <c r="FU67" s="58"/>
      <c r="FV67" s="58"/>
      <c r="FW67" s="58"/>
      <c r="FX67" s="58"/>
      <c r="FY67" s="58"/>
      <c r="FZ67" s="58"/>
      <c r="GA67" s="58"/>
      <c r="GB67" s="58"/>
      <c r="GC67" s="58"/>
      <c r="GD67" s="58"/>
      <c r="GE67" s="58"/>
      <c r="GF67" s="58"/>
      <c r="GG67" s="58"/>
      <c r="GH67" s="58"/>
      <c r="GI67" s="58"/>
      <c r="GJ67" s="58"/>
      <c r="GK67" s="58"/>
      <c r="GL67" s="58"/>
      <c r="GM67" s="58"/>
      <c r="GN67" s="58"/>
      <c r="GO67" s="58"/>
      <c r="GP67" s="58"/>
      <c r="GQ67" s="58"/>
      <c r="GR67" s="58"/>
      <c r="GS67" s="58"/>
      <c r="GT67" s="58"/>
      <c r="GU67" s="58"/>
      <c r="GV67" s="58"/>
      <c r="GW67" s="58"/>
      <c r="GX67" s="58"/>
      <c r="GY67" s="58"/>
      <c r="GZ67" s="58"/>
      <c r="HA67" s="58"/>
      <c r="HB67" s="58"/>
      <c r="HC67" s="58"/>
      <c r="HD67" s="58"/>
      <c r="HE67" s="58"/>
      <c r="HF67" s="58"/>
      <c r="HG67" s="58"/>
      <c r="HH67" s="58"/>
      <c r="HI67" s="58"/>
      <c r="HJ67" s="58"/>
      <c r="HK67" s="58"/>
      <c r="HL67" s="58"/>
      <c r="HM67" s="58"/>
      <c r="HN67" s="58"/>
      <c r="HO67" s="58"/>
      <c r="HP67" s="58"/>
      <c r="HQ67" s="58"/>
      <c r="HR67" s="58"/>
      <c r="HS67" s="58"/>
      <c r="HT67" s="58"/>
      <c r="HU67" s="58"/>
      <c r="HV67" s="58"/>
      <c r="HW67" s="58"/>
      <c r="HX67" s="58"/>
      <c r="HY67" s="58"/>
      <c r="HZ67" s="58"/>
      <c r="IA67" s="58"/>
      <c r="IB67" s="58"/>
      <c r="IC67" s="58"/>
      <c r="ID67" s="58"/>
      <c r="IE67" s="58"/>
      <c r="IF67" s="58"/>
      <c r="IG67" s="58"/>
      <c r="IH67" s="58"/>
      <c r="II67" s="58"/>
      <c r="IJ67" s="58"/>
      <c r="IK67" s="58"/>
      <c r="IL67" s="58"/>
      <c r="IM67" s="58"/>
      <c r="IN67" s="58"/>
      <c r="IO67" s="58"/>
      <c r="IP67" s="58"/>
      <c r="IQ67" s="58"/>
      <c r="IR67" s="58"/>
      <c r="IS67" s="58"/>
      <c r="IT67" s="58"/>
      <c r="IU67" s="58"/>
      <c r="IV67" s="58"/>
    </row>
    <row r="68" spans="1:256" ht="21" x14ac:dyDescent="0.35">
      <c r="A68" s="12"/>
      <c r="B68" s="12"/>
      <c r="C68" s="11" t="s">
        <v>58</v>
      </c>
      <c r="D68" s="11" t="s">
        <v>7</v>
      </c>
      <c r="E68" s="7">
        <v>10000</v>
      </c>
      <c r="F68" s="13" t="s">
        <v>5</v>
      </c>
      <c r="G68" s="50"/>
    </row>
    <row r="69" spans="1:256" ht="47.25" customHeight="1" x14ac:dyDescent="0.35">
      <c r="A69" s="94" t="s">
        <v>59</v>
      </c>
      <c r="B69" s="95"/>
      <c r="C69" s="95"/>
      <c r="D69" s="95"/>
      <c r="E69" s="95"/>
      <c r="F69" s="95"/>
      <c r="G69" s="50"/>
    </row>
    <row r="70" spans="1:256" s="59" customFormat="1" ht="23.45" customHeight="1" x14ac:dyDescent="0.35">
      <c r="A70" s="50"/>
      <c r="B70" s="50"/>
      <c r="C70" s="11" t="s">
        <v>60</v>
      </c>
      <c r="D70" s="11" t="s">
        <v>4</v>
      </c>
      <c r="E70" s="22">
        <f>SUM(E71)</f>
        <v>60000</v>
      </c>
      <c r="F70" s="13" t="s">
        <v>5</v>
      </c>
      <c r="G70" s="12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8"/>
      <c r="CA70" s="58"/>
      <c r="CB70" s="58"/>
      <c r="CC70" s="58"/>
      <c r="CD70" s="58"/>
      <c r="CE70" s="58"/>
      <c r="CF70" s="58"/>
      <c r="CG70" s="58"/>
      <c r="CH70" s="58"/>
      <c r="CI70" s="58"/>
      <c r="CJ70" s="58"/>
      <c r="CK70" s="58"/>
      <c r="CL70" s="58"/>
      <c r="CM70" s="58"/>
      <c r="CN70" s="58"/>
      <c r="CO70" s="58"/>
      <c r="CP70" s="58"/>
      <c r="CQ70" s="58"/>
      <c r="CR70" s="58"/>
      <c r="CS70" s="58"/>
      <c r="CT70" s="58"/>
      <c r="CU70" s="58"/>
      <c r="CV70" s="58"/>
      <c r="CW70" s="58"/>
      <c r="CX70" s="58"/>
      <c r="CY70" s="58"/>
      <c r="CZ70" s="58"/>
      <c r="DA70" s="58"/>
      <c r="DB70" s="58"/>
      <c r="DC70" s="58"/>
      <c r="DD70" s="58"/>
      <c r="DE70" s="58"/>
      <c r="DF70" s="58"/>
      <c r="DG70" s="58"/>
      <c r="DH70" s="58"/>
      <c r="DI70" s="58"/>
      <c r="DJ70" s="58"/>
      <c r="DK70" s="58"/>
      <c r="DL70" s="58"/>
      <c r="DM70" s="58"/>
      <c r="DN70" s="58"/>
      <c r="DO70" s="58"/>
      <c r="DP70" s="58"/>
      <c r="DQ70" s="58"/>
      <c r="DR70" s="58"/>
      <c r="DS70" s="58"/>
      <c r="DT70" s="58"/>
      <c r="DU70" s="58"/>
      <c r="DV70" s="58"/>
      <c r="DW70" s="58"/>
      <c r="DX70" s="58"/>
      <c r="DY70" s="58"/>
      <c r="DZ70" s="58"/>
      <c r="EA70" s="58"/>
      <c r="EB70" s="58"/>
      <c r="EC70" s="58"/>
      <c r="ED70" s="58"/>
      <c r="EE70" s="58"/>
      <c r="EF70" s="58"/>
      <c r="EG70" s="58"/>
      <c r="EH70" s="58"/>
      <c r="EI70" s="58"/>
      <c r="EJ70" s="58"/>
      <c r="EK70" s="58"/>
      <c r="EL70" s="58"/>
      <c r="EM70" s="58"/>
      <c r="EN70" s="58"/>
      <c r="EO70" s="58"/>
      <c r="EP70" s="58"/>
      <c r="EQ70" s="58"/>
      <c r="ER70" s="58"/>
      <c r="ES70" s="58"/>
      <c r="ET70" s="58"/>
      <c r="EU70" s="58"/>
      <c r="EV70" s="58"/>
      <c r="EW70" s="58"/>
      <c r="EX70" s="58"/>
      <c r="EY70" s="58"/>
      <c r="EZ70" s="58"/>
      <c r="FA70" s="58"/>
      <c r="FB70" s="58"/>
      <c r="FC70" s="58"/>
      <c r="FD70" s="58"/>
      <c r="FE70" s="58"/>
      <c r="FF70" s="58"/>
      <c r="FG70" s="58"/>
      <c r="FH70" s="58"/>
      <c r="FI70" s="58"/>
      <c r="FJ70" s="58"/>
      <c r="FK70" s="58"/>
      <c r="FL70" s="58"/>
      <c r="FM70" s="58"/>
      <c r="FN70" s="58"/>
      <c r="FO70" s="58"/>
      <c r="FP70" s="58"/>
      <c r="FQ70" s="58"/>
      <c r="FR70" s="58"/>
      <c r="FS70" s="58"/>
      <c r="FT70" s="58"/>
      <c r="FU70" s="58"/>
      <c r="FV70" s="58"/>
      <c r="FW70" s="58"/>
      <c r="FX70" s="58"/>
      <c r="FY70" s="58"/>
      <c r="FZ70" s="58"/>
      <c r="GA70" s="58"/>
      <c r="GB70" s="58"/>
      <c r="GC70" s="58"/>
      <c r="GD70" s="58"/>
      <c r="GE70" s="58"/>
      <c r="GF70" s="58"/>
      <c r="GG70" s="58"/>
      <c r="GH70" s="58"/>
      <c r="GI70" s="58"/>
      <c r="GJ70" s="58"/>
      <c r="GK70" s="58"/>
      <c r="GL70" s="58"/>
      <c r="GM70" s="58"/>
      <c r="GN70" s="58"/>
      <c r="GO70" s="58"/>
      <c r="GP70" s="58"/>
      <c r="GQ70" s="58"/>
      <c r="GR70" s="58"/>
      <c r="GS70" s="58"/>
      <c r="GT70" s="58"/>
      <c r="GU70" s="58"/>
      <c r="GV70" s="58"/>
      <c r="GW70" s="58"/>
      <c r="GX70" s="58"/>
      <c r="GY70" s="58"/>
      <c r="GZ70" s="58"/>
      <c r="HA70" s="58"/>
      <c r="HB70" s="58"/>
      <c r="HC70" s="58"/>
      <c r="HD70" s="58"/>
      <c r="HE70" s="58"/>
      <c r="HF70" s="58"/>
      <c r="HG70" s="58"/>
      <c r="HH70" s="58"/>
      <c r="HI70" s="58"/>
      <c r="HJ70" s="58"/>
      <c r="HK70" s="58"/>
      <c r="HL70" s="58"/>
      <c r="HM70" s="58"/>
      <c r="HN70" s="58"/>
      <c r="HO70" s="58"/>
      <c r="HP70" s="58"/>
      <c r="HQ70" s="58"/>
      <c r="HR70" s="58"/>
      <c r="HS70" s="58"/>
      <c r="HT70" s="58"/>
      <c r="HU70" s="58"/>
      <c r="HV70" s="58"/>
      <c r="HW70" s="58"/>
      <c r="HX70" s="58"/>
      <c r="HY70" s="58"/>
      <c r="HZ70" s="58"/>
      <c r="IA70" s="58"/>
      <c r="IB70" s="58"/>
      <c r="IC70" s="58"/>
      <c r="ID70" s="58"/>
      <c r="IE70" s="58"/>
      <c r="IF70" s="58"/>
      <c r="IG70" s="58"/>
      <c r="IH70" s="58"/>
      <c r="II70" s="58"/>
      <c r="IJ70" s="58"/>
      <c r="IK70" s="58"/>
      <c r="IL70" s="58"/>
      <c r="IM70" s="58"/>
      <c r="IN70" s="58"/>
      <c r="IO70" s="58"/>
      <c r="IP70" s="58"/>
      <c r="IQ70" s="58"/>
      <c r="IR70" s="58"/>
      <c r="IS70" s="58"/>
      <c r="IT70" s="58"/>
      <c r="IU70" s="58"/>
      <c r="IV70" s="58"/>
    </row>
    <row r="71" spans="1:256" ht="23.45" customHeight="1" x14ac:dyDescent="0.35">
      <c r="A71" s="12"/>
      <c r="B71" s="12"/>
      <c r="C71" s="11" t="s">
        <v>61</v>
      </c>
      <c r="D71" s="11" t="s">
        <v>7</v>
      </c>
      <c r="E71" s="22">
        <v>60000</v>
      </c>
      <c r="F71" s="13" t="s">
        <v>5</v>
      </c>
      <c r="G71" s="50"/>
    </row>
    <row r="72" spans="1:256" s="59" customFormat="1" ht="23.45" customHeight="1" x14ac:dyDescent="0.35">
      <c r="A72" s="15" t="s">
        <v>62</v>
      </c>
      <c r="B72" s="50"/>
      <c r="C72" s="50"/>
      <c r="D72" s="50"/>
      <c r="E72" s="50"/>
      <c r="F72" s="50"/>
      <c r="G72" s="12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58"/>
      <c r="CE72" s="58"/>
      <c r="CF72" s="58"/>
      <c r="CG72" s="58"/>
      <c r="CH72" s="58"/>
      <c r="CI72" s="58"/>
      <c r="CJ72" s="58"/>
      <c r="CK72" s="58"/>
      <c r="CL72" s="58"/>
      <c r="CM72" s="58"/>
      <c r="CN72" s="58"/>
      <c r="CO72" s="58"/>
      <c r="CP72" s="58"/>
      <c r="CQ72" s="58"/>
      <c r="CR72" s="58"/>
      <c r="CS72" s="58"/>
      <c r="CT72" s="58"/>
      <c r="CU72" s="58"/>
      <c r="CV72" s="58"/>
      <c r="CW72" s="58"/>
      <c r="CX72" s="58"/>
      <c r="CY72" s="58"/>
      <c r="CZ72" s="58"/>
      <c r="DA72" s="58"/>
      <c r="DB72" s="58"/>
      <c r="DC72" s="58"/>
      <c r="DD72" s="58"/>
      <c r="DE72" s="58"/>
      <c r="DF72" s="58"/>
      <c r="DG72" s="58"/>
      <c r="DH72" s="58"/>
      <c r="DI72" s="58"/>
      <c r="DJ72" s="58"/>
      <c r="DK72" s="58"/>
      <c r="DL72" s="58"/>
      <c r="DM72" s="58"/>
      <c r="DN72" s="58"/>
      <c r="DO72" s="58"/>
      <c r="DP72" s="58"/>
      <c r="DQ72" s="58"/>
      <c r="DR72" s="58"/>
      <c r="DS72" s="58"/>
      <c r="DT72" s="58"/>
      <c r="DU72" s="58"/>
      <c r="DV72" s="58"/>
      <c r="DW72" s="58"/>
      <c r="DX72" s="58"/>
      <c r="DY72" s="58"/>
      <c r="DZ72" s="58"/>
      <c r="EA72" s="58"/>
      <c r="EB72" s="58"/>
      <c r="EC72" s="58"/>
      <c r="ED72" s="58"/>
      <c r="EE72" s="58"/>
      <c r="EF72" s="58"/>
      <c r="EG72" s="58"/>
      <c r="EH72" s="58"/>
      <c r="EI72" s="58"/>
      <c r="EJ72" s="58"/>
      <c r="EK72" s="58"/>
      <c r="EL72" s="58"/>
      <c r="EM72" s="58"/>
      <c r="EN72" s="58"/>
      <c r="EO72" s="58"/>
      <c r="EP72" s="58"/>
      <c r="EQ72" s="58"/>
      <c r="ER72" s="58"/>
      <c r="ES72" s="58"/>
      <c r="ET72" s="58"/>
      <c r="EU72" s="58"/>
      <c r="EV72" s="58"/>
      <c r="EW72" s="58"/>
      <c r="EX72" s="58"/>
      <c r="EY72" s="58"/>
      <c r="EZ72" s="58"/>
      <c r="FA72" s="58"/>
      <c r="FB72" s="58"/>
      <c r="FC72" s="58"/>
      <c r="FD72" s="58"/>
      <c r="FE72" s="58"/>
      <c r="FF72" s="58"/>
      <c r="FG72" s="58"/>
      <c r="FH72" s="58"/>
      <c r="FI72" s="58"/>
      <c r="FJ72" s="58"/>
      <c r="FK72" s="58"/>
      <c r="FL72" s="58"/>
      <c r="FM72" s="58"/>
      <c r="FN72" s="58"/>
      <c r="FO72" s="58"/>
      <c r="FP72" s="58"/>
      <c r="FQ72" s="58"/>
      <c r="FR72" s="58"/>
      <c r="FS72" s="58"/>
      <c r="FT72" s="58"/>
      <c r="FU72" s="58"/>
      <c r="FV72" s="58"/>
      <c r="FW72" s="58"/>
      <c r="FX72" s="58"/>
      <c r="FY72" s="58"/>
      <c r="FZ72" s="58"/>
      <c r="GA72" s="58"/>
      <c r="GB72" s="58"/>
      <c r="GC72" s="58"/>
      <c r="GD72" s="58"/>
      <c r="GE72" s="58"/>
      <c r="GF72" s="58"/>
      <c r="GG72" s="58"/>
      <c r="GH72" s="58"/>
      <c r="GI72" s="58"/>
      <c r="GJ72" s="58"/>
      <c r="GK72" s="58"/>
      <c r="GL72" s="58"/>
      <c r="GM72" s="58"/>
      <c r="GN72" s="58"/>
      <c r="GO72" s="58"/>
      <c r="GP72" s="58"/>
      <c r="GQ72" s="58"/>
      <c r="GR72" s="58"/>
      <c r="GS72" s="58"/>
      <c r="GT72" s="58"/>
      <c r="GU72" s="58"/>
      <c r="GV72" s="58"/>
      <c r="GW72" s="58"/>
      <c r="GX72" s="58"/>
      <c r="GY72" s="58"/>
      <c r="GZ72" s="58"/>
      <c r="HA72" s="58"/>
      <c r="HB72" s="58"/>
      <c r="HC72" s="58"/>
      <c r="HD72" s="58"/>
      <c r="HE72" s="58"/>
      <c r="HF72" s="58"/>
      <c r="HG72" s="58"/>
      <c r="HH72" s="58"/>
      <c r="HI72" s="58"/>
      <c r="HJ72" s="58"/>
      <c r="HK72" s="58"/>
      <c r="HL72" s="58"/>
      <c r="HM72" s="58"/>
      <c r="HN72" s="58"/>
      <c r="HO72" s="58"/>
      <c r="HP72" s="58"/>
      <c r="HQ72" s="58"/>
      <c r="HR72" s="58"/>
      <c r="HS72" s="58"/>
      <c r="HT72" s="58"/>
      <c r="HU72" s="58"/>
      <c r="HV72" s="58"/>
      <c r="HW72" s="58"/>
      <c r="HX72" s="58"/>
      <c r="HY72" s="58"/>
      <c r="HZ72" s="58"/>
      <c r="IA72" s="58"/>
      <c r="IB72" s="58"/>
      <c r="IC72" s="58"/>
      <c r="ID72" s="58"/>
      <c r="IE72" s="58"/>
      <c r="IF72" s="58"/>
      <c r="IG72" s="58"/>
      <c r="IH72" s="58"/>
      <c r="II72" s="58"/>
      <c r="IJ72" s="58"/>
      <c r="IK72" s="58"/>
      <c r="IL72" s="58"/>
      <c r="IM72" s="58"/>
      <c r="IN72" s="58"/>
      <c r="IO72" s="58"/>
      <c r="IP72" s="58"/>
      <c r="IQ72" s="58"/>
      <c r="IR72" s="58"/>
      <c r="IS72" s="58"/>
      <c r="IT72" s="58"/>
      <c r="IU72" s="58"/>
      <c r="IV72" s="58"/>
    </row>
    <row r="73" spans="1:256" s="59" customFormat="1" ht="23.45" customHeight="1" x14ac:dyDescent="0.35">
      <c r="A73" s="12"/>
      <c r="B73" s="12"/>
      <c r="C73" s="11" t="s">
        <v>63</v>
      </c>
      <c r="D73" s="11" t="s">
        <v>4</v>
      </c>
      <c r="E73" s="22">
        <f>SUM(E74)+E76+E78+E80+E82+E84+E86+E88+E90</f>
        <v>198000</v>
      </c>
      <c r="F73" s="13" t="s">
        <v>5</v>
      </c>
      <c r="G73" s="12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  <c r="CB73" s="58"/>
      <c r="CC73" s="58"/>
      <c r="CD73" s="58"/>
      <c r="CE73" s="58"/>
      <c r="CF73" s="58"/>
      <c r="CG73" s="58"/>
      <c r="CH73" s="58"/>
      <c r="CI73" s="58"/>
      <c r="CJ73" s="58"/>
      <c r="CK73" s="58"/>
      <c r="CL73" s="58"/>
      <c r="CM73" s="58"/>
      <c r="CN73" s="58"/>
      <c r="CO73" s="58"/>
      <c r="CP73" s="58"/>
      <c r="CQ73" s="58"/>
      <c r="CR73" s="58"/>
      <c r="CS73" s="58"/>
      <c r="CT73" s="58"/>
      <c r="CU73" s="58"/>
      <c r="CV73" s="58"/>
      <c r="CW73" s="58"/>
      <c r="CX73" s="58"/>
      <c r="CY73" s="58"/>
      <c r="CZ73" s="58"/>
      <c r="DA73" s="58"/>
      <c r="DB73" s="58"/>
      <c r="DC73" s="58"/>
      <c r="DD73" s="58"/>
      <c r="DE73" s="58"/>
      <c r="DF73" s="58"/>
      <c r="DG73" s="58"/>
      <c r="DH73" s="58"/>
      <c r="DI73" s="58"/>
      <c r="DJ73" s="58"/>
      <c r="DK73" s="58"/>
      <c r="DL73" s="58"/>
      <c r="DM73" s="58"/>
      <c r="DN73" s="58"/>
      <c r="DO73" s="58"/>
      <c r="DP73" s="58"/>
      <c r="DQ73" s="58"/>
      <c r="DR73" s="58"/>
      <c r="DS73" s="58"/>
      <c r="DT73" s="58"/>
      <c r="DU73" s="58"/>
      <c r="DV73" s="58"/>
      <c r="DW73" s="58"/>
      <c r="DX73" s="58"/>
      <c r="DY73" s="58"/>
      <c r="DZ73" s="58"/>
      <c r="EA73" s="58"/>
      <c r="EB73" s="58"/>
      <c r="EC73" s="58"/>
      <c r="ED73" s="58"/>
      <c r="EE73" s="58"/>
      <c r="EF73" s="58"/>
      <c r="EG73" s="58"/>
      <c r="EH73" s="58"/>
      <c r="EI73" s="58"/>
      <c r="EJ73" s="58"/>
      <c r="EK73" s="58"/>
      <c r="EL73" s="58"/>
      <c r="EM73" s="58"/>
      <c r="EN73" s="58"/>
      <c r="EO73" s="58"/>
      <c r="EP73" s="58"/>
      <c r="EQ73" s="58"/>
      <c r="ER73" s="58"/>
      <c r="ES73" s="58"/>
      <c r="ET73" s="58"/>
      <c r="EU73" s="58"/>
      <c r="EV73" s="58"/>
      <c r="EW73" s="58"/>
      <c r="EX73" s="58"/>
      <c r="EY73" s="58"/>
      <c r="EZ73" s="58"/>
      <c r="FA73" s="58"/>
      <c r="FB73" s="58"/>
      <c r="FC73" s="58"/>
      <c r="FD73" s="58"/>
      <c r="FE73" s="58"/>
      <c r="FF73" s="58"/>
      <c r="FG73" s="58"/>
      <c r="FH73" s="58"/>
      <c r="FI73" s="58"/>
      <c r="FJ73" s="58"/>
      <c r="FK73" s="58"/>
      <c r="FL73" s="58"/>
      <c r="FM73" s="58"/>
      <c r="FN73" s="58"/>
      <c r="FO73" s="58"/>
      <c r="FP73" s="58"/>
      <c r="FQ73" s="58"/>
      <c r="FR73" s="58"/>
      <c r="FS73" s="58"/>
      <c r="FT73" s="58"/>
      <c r="FU73" s="58"/>
      <c r="FV73" s="58"/>
      <c r="FW73" s="58"/>
      <c r="FX73" s="58"/>
      <c r="FY73" s="58"/>
      <c r="FZ73" s="58"/>
      <c r="GA73" s="58"/>
      <c r="GB73" s="58"/>
      <c r="GC73" s="58"/>
      <c r="GD73" s="58"/>
      <c r="GE73" s="58"/>
      <c r="GF73" s="58"/>
      <c r="GG73" s="58"/>
      <c r="GH73" s="58"/>
      <c r="GI73" s="58"/>
      <c r="GJ73" s="58"/>
      <c r="GK73" s="58"/>
      <c r="GL73" s="58"/>
      <c r="GM73" s="58"/>
      <c r="GN73" s="58"/>
      <c r="GO73" s="58"/>
      <c r="GP73" s="58"/>
      <c r="GQ73" s="58"/>
      <c r="GR73" s="58"/>
      <c r="GS73" s="58"/>
      <c r="GT73" s="58"/>
      <c r="GU73" s="58"/>
      <c r="GV73" s="58"/>
      <c r="GW73" s="58"/>
      <c r="GX73" s="58"/>
      <c r="GY73" s="58"/>
      <c r="GZ73" s="58"/>
      <c r="HA73" s="58"/>
      <c r="HB73" s="58"/>
      <c r="HC73" s="58"/>
      <c r="HD73" s="58"/>
      <c r="HE73" s="58"/>
      <c r="HF73" s="58"/>
      <c r="HG73" s="58"/>
      <c r="HH73" s="58"/>
      <c r="HI73" s="58"/>
      <c r="HJ73" s="58"/>
      <c r="HK73" s="58"/>
      <c r="HL73" s="58"/>
      <c r="HM73" s="58"/>
      <c r="HN73" s="58"/>
      <c r="HO73" s="58"/>
      <c r="HP73" s="58"/>
      <c r="HQ73" s="58"/>
      <c r="HR73" s="58"/>
      <c r="HS73" s="58"/>
      <c r="HT73" s="58"/>
      <c r="HU73" s="58"/>
      <c r="HV73" s="58"/>
      <c r="HW73" s="58"/>
      <c r="HX73" s="58"/>
      <c r="HY73" s="58"/>
      <c r="HZ73" s="58"/>
      <c r="IA73" s="58"/>
      <c r="IB73" s="58"/>
      <c r="IC73" s="58"/>
      <c r="ID73" s="58"/>
      <c r="IE73" s="58"/>
      <c r="IF73" s="58"/>
      <c r="IG73" s="58"/>
      <c r="IH73" s="58"/>
      <c r="II73" s="58"/>
      <c r="IJ73" s="58"/>
      <c r="IK73" s="58"/>
      <c r="IL73" s="58"/>
      <c r="IM73" s="58"/>
      <c r="IN73" s="58"/>
      <c r="IO73" s="58"/>
      <c r="IP73" s="58"/>
      <c r="IQ73" s="58"/>
      <c r="IR73" s="58"/>
      <c r="IS73" s="58"/>
      <c r="IT73" s="58"/>
      <c r="IU73" s="58"/>
      <c r="IV73" s="58"/>
    </row>
    <row r="74" spans="1:256" ht="21" x14ac:dyDescent="0.35">
      <c r="A74" s="12"/>
      <c r="B74" s="12"/>
      <c r="C74" s="11" t="s">
        <v>163</v>
      </c>
      <c r="D74" s="11" t="s">
        <v>7</v>
      </c>
      <c r="E74" s="22">
        <v>100000</v>
      </c>
      <c r="F74" s="13" t="s">
        <v>5</v>
      </c>
      <c r="G74" s="50"/>
    </row>
    <row r="75" spans="1:256" s="59" customFormat="1" ht="43.5" customHeight="1" x14ac:dyDescent="0.35">
      <c r="A75" s="94" t="s">
        <v>131</v>
      </c>
      <c r="B75" s="95"/>
      <c r="C75" s="95"/>
      <c r="D75" s="95"/>
      <c r="E75" s="95"/>
      <c r="F75" s="95"/>
      <c r="G75" s="12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  <c r="CC75" s="58"/>
      <c r="CD75" s="58"/>
      <c r="CE75" s="58"/>
      <c r="CF75" s="58"/>
      <c r="CG75" s="58"/>
      <c r="CH75" s="58"/>
      <c r="CI75" s="58"/>
      <c r="CJ75" s="58"/>
      <c r="CK75" s="58"/>
      <c r="CL75" s="58"/>
      <c r="CM75" s="58"/>
      <c r="CN75" s="58"/>
      <c r="CO75" s="58"/>
      <c r="CP75" s="58"/>
      <c r="CQ75" s="58"/>
      <c r="CR75" s="58"/>
      <c r="CS75" s="58"/>
      <c r="CT75" s="58"/>
      <c r="CU75" s="58"/>
      <c r="CV75" s="58"/>
      <c r="CW75" s="58"/>
      <c r="CX75" s="58"/>
      <c r="CY75" s="58"/>
      <c r="CZ75" s="58"/>
      <c r="DA75" s="58"/>
      <c r="DB75" s="58"/>
      <c r="DC75" s="58"/>
      <c r="DD75" s="58"/>
      <c r="DE75" s="58"/>
      <c r="DF75" s="58"/>
      <c r="DG75" s="58"/>
      <c r="DH75" s="58"/>
      <c r="DI75" s="58"/>
      <c r="DJ75" s="58"/>
      <c r="DK75" s="58"/>
      <c r="DL75" s="58"/>
      <c r="DM75" s="58"/>
      <c r="DN75" s="58"/>
      <c r="DO75" s="58"/>
      <c r="DP75" s="58"/>
      <c r="DQ75" s="58"/>
      <c r="DR75" s="58"/>
      <c r="DS75" s="58"/>
      <c r="DT75" s="58"/>
      <c r="DU75" s="58"/>
      <c r="DV75" s="58"/>
      <c r="DW75" s="58"/>
      <c r="DX75" s="58"/>
      <c r="DY75" s="58"/>
      <c r="DZ75" s="58"/>
      <c r="EA75" s="58"/>
      <c r="EB75" s="58"/>
      <c r="EC75" s="58"/>
      <c r="ED75" s="58"/>
      <c r="EE75" s="58"/>
      <c r="EF75" s="58"/>
      <c r="EG75" s="58"/>
      <c r="EH75" s="58"/>
      <c r="EI75" s="58"/>
      <c r="EJ75" s="58"/>
      <c r="EK75" s="58"/>
      <c r="EL75" s="58"/>
      <c r="EM75" s="58"/>
      <c r="EN75" s="58"/>
      <c r="EO75" s="58"/>
      <c r="EP75" s="58"/>
      <c r="EQ75" s="58"/>
      <c r="ER75" s="58"/>
      <c r="ES75" s="58"/>
      <c r="ET75" s="58"/>
      <c r="EU75" s="58"/>
      <c r="EV75" s="58"/>
      <c r="EW75" s="58"/>
      <c r="EX75" s="58"/>
      <c r="EY75" s="58"/>
      <c r="EZ75" s="58"/>
      <c r="FA75" s="58"/>
      <c r="FB75" s="58"/>
      <c r="FC75" s="58"/>
      <c r="FD75" s="58"/>
      <c r="FE75" s="58"/>
      <c r="FF75" s="58"/>
      <c r="FG75" s="58"/>
      <c r="FH75" s="58"/>
      <c r="FI75" s="58"/>
      <c r="FJ75" s="58"/>
      <c r="FK75" s="58"/>
      <c r="FL75" s="58"/>
      <c r="FM75" s="58"/>
      <c r="FN75" s="58"/>
      <c r="FO75" s="58"/>
      <c r="FP75" s="58"/>
      <c r="FQ75" s="58"/>
      <c r="FR75" s="58"/>
      <c r="FS75" s="58"/>
      <c r="FT75" s="58"/>
      <c r="FU75" s="58"/>
      <c r="FV75" s="58"/>
      <c r="FW75" s="58"/>
      <c r="FX75" s="58"/>
      <c r="FY75" s="58"/>
      <c r="FZ75" s="58"/>
      <c r="GA75" s="58"/>
      <c r="GB75" s="58"/>
      <c r="GC75" s="58"/>
      <c r="GD75" s="58"/>
      <c r="GE75" s="58"/>
      <c r="GF75" s="58"/>
      <c r="GG75" s="58"/>
      <c r="GH75" s="58"/>
      <c r="GI75" s="58"/>
      <c r="GJ75" s="58"/>
      <c r="GK75" s="58"/>
      <c r="GL75" s="58"/>
      <c r="GM75" s="58"/>
      <c r="GN75" s="58"/>
      <c r="GO75" s="58"/>
      <c r="GP75" s="58"/>
      <c r="GQ75" s="58"/>
      <c r="GR75" s="58"/>
      <c r="GS75" s="58"/>
      <c r="GT75" s="58"/>
      <c r="GU75" s="58"/>
      <c r="GV75" s="58"/>
      <c r="GW75" s="58"/>
      <c r="GX75" s="58"/>
      <c r="GY75" s="58"/>
      <c r="GZ75" s="58"/>
      <c r="HA75" s="58"/>
      <c r="HB75" s="58"/>
      <c r="HC75" s="58"/>
      <c r="HD75" s="58"/>
      <c r="HE75" s="58"/>
      <c r="HF75" s="58"/>
      <c r="HG75" s="58"/>
      <c r="HH75" s="58"/>
      <c r="HI75" s="58"/>
      <c r="HJ75" s="58"/>
      <c r="HK75" s="58"/>
      <c r="HL75" s="58"/>
      <c r="HM75" s="58"/>
      <c r="HN75" s="58"/>
      <c r="HO75" s="58"/>
      <c r="HP75" s="58"/>
      <c r="HQ75" s="58"/>
      <c r="HR75" s="58"/>
      <c r="HS75" s="58"/>
      <c r="HT75" s="58"/>
      <c r="HU75" s="58"/>
      <c r="HV75" s="58"/>
      <c r="HW75" s="58"/>
      <c r="HX75" s="58"/>
      <c r="HY75" s="58"/>
      <c r="HZ75" s="58"/>
      <c r="IA75" s="58"/>
      <c r="IB75" s="58"/>
      <c r="IC75" s="58"/>
      <c r="ID75" s="58"/>
      <c r="IE75" s="58"/>
      <c r="IF75" s="58"/>
      <c r="IG75" s="58"/>
      <c r="IH75" s="58"/>
      <c r="II75" s="58"/>
      <c r="IJ75" s="58"/>
      <c r="IK75" s="58"/>
      <c r="IL75" s="58"/>
      <c r="IM75" s="58"/>
      <c r="IN75" s="58"/>
      <c r="IO75" s="58"/>
      <c r="IP75" s="58"/>
      <c r="IQ75" s="58"/>
      <c r="IR75" s="58"/>
      <c r="IS75" s="58"/>
      <c r="IT75" s="58"/>
      <c r="IU75" s="58"/>
      <c r="IV75" s="58"/>
    </row>
    <row r="76" spans="1:256" ht="23.45" customHeight="1" x14ac:dyDescent="0.35">
      <c r="A76" s="12"/>
      <c r="B76" s="12"/>
      <c r="C76" s="11" t="s">
        <v>164</v>
      </c>
      <c r="D76" s="11" t="s">
        <v>7</v>
      </c>
      <c r="E76" s="22">
        <v>25000</v>
      </c>
      <c r="F76" s="13" t="s">
        <v>5</v>
      </c>
      <c r="G76" s="50"/>
    </row>
    <row r="77" spans="1:256" s="59" customFormat="1" ht="23.45" customHeight="1" x14ac:dyDescent="0.35">
      <c r="A77" s="15" t="s">
        <v>64</v>
      </c>
      <c r="B77" s="50"/>
      <c r="C77" s="50"/>
      <c r="D77" s="50"/>
      <c r="E77" s="50"/>
      <c r="F77" s="50"/>
      <c r="G77" s="12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8"/>
      <c r="CA77" s="58"/>
      <c r="CB77" s="58"/>
      <c r="CC77" s="58"/>
      <c r="CD77" s="58"/>
      <c r="CE77" s="58"/>
      <c r="CF77" s="58"/>
      <c r="CG77" s="58"/>
      <c r="CH77" s="58"/>
      <c r="CI77" s="58"/>
      <c r="CJ77" s="58"/>
      <c r="CK77" s="58"/>
      <c r="CL77" s="58"/>
      <c r="CM77" s="58"/>
      <c r="CN77" s="58"/>
      <c r="CO77" s="58"/>
      <c r="CP77" s="58"/>
      <c r="CQ77" s="58"/>
      <c r="CR77" s="58"/>
      <c r="CS77" s="58"/>
      <c r="CT77" s="58"/>
      <c r="CU77" s="58"/>
      <c r="CV77" s="58"/>
      <c r="CW77" s="58"/>
      <c r="CX77" s="58"/>
      <c r="CY77" s="58"/>
      <c r="CZ77" s="58"/>
      <c r="DA77" s="58"/>
      <c r="DB77" s="58"/>
      <c r="DC77" s="58"/>
      <c r="DD77" s="58"/>
      <c r="DE77" s="58"/>
      <c r="DF77" s="58"/>
      <c r="DG77" s="58"/>
      <c r="DH77" s="58"/>
      <c r="DI77" s="58"/>
      <c r="DJ77" s="58"/>
      <c r="DK77" s="58"/>
      <c r="DL77" s="58"/>
      <c r="DM77" s="58"/>
      <c r="DN77" s="58"/>
      <c r="DO77" s="58"/>
      <c r="DP77" s="58"/>
      <c r="DQ77" s="58"/>
      <c r="DR77" s="58"/>
      <c r="DS77" s="58"/>
      <c r="DT77" s="58"/>
      <c r="DU77" s="58"/>
      <c r="DV77" s="58"/>
      <c r="DW77" s="58"/>
      <c r="DX77" s="58"/>
      <c r="DY77" s="58"/>
      <c r="DZ77" s="58"/>
      <c r="EA77" s="58"/>
      <c r="EB77" s="58"/>
      <c r="EC77" s="58"/>
      <c r="ED77" s="58"/>
      <c r="EE77" s="58"/>
      <c r="EF77" s="58"/>
      <c r="EG77" s="58"/>
      <c r="EH77" s="58"/>
      <c r="EI77" s="58"/>
      <c r="EJ77" s="58"/>
      <c r="EK77" s="58"/>
      <c r="EL77" s="58"/>
      <c r="EM77" s="58"/>
      <c r="EN77" s="58"/>
      <c r="EO77" s="58"/>
      <c r="EP77" s="58"/>
      <c r="EQ77" s="58"/>
      <c r="ER77" s="58"/>
      <c r="ES77" s="58"/>
      <c r="ET77" s="58"/>
      <c r="EU77" s="58"/>
      <c r="EV77" s="58"/>
      <c r="EW77" s="58"/>
      <c r="EX77" s="58"/>
      <c r="EY77" s="58"/>
      <c r="EZ77" s="58"/>
      <c r="FA77" s="58"/>
      <c r="FB77" s="58"/>
      <c r="FC77" s="58"/>
      <c r="FD77" s="58"/>
      <c r="FE77" s="58"/>
      <c r="FF77" s="58"/>
      <c r="FG77" s="58"/>
      <c r="FH77" s="58"/>
      <c r="FI77" s="58"/>
      <c r="FJ77" s="58"/>
      <c r="FK77" s="58"/>
      <c r="FL77" s="58"/>
      <c r="FM77" s="58"/>
      <c r="FN77" s="58"/>
      <c r="FO77" s="58"/>
      <c r="FP77" s="58"/>
      <c r="FQ77" s="58"/>
      <c r="FR77" s="58"/>
      <c r="FS77" s="58"/>
      <c r="FT77" s="58"/>
      <c r="FU77" s="58"/>
      <c r="FV77" s="58"/>
      <c r="FW77" s="58"/>
      <c r="FX77" s="58"/>
      <c r="FY77" s="58"/>
      <c r="FZ77" s="58"/>
      <c r="GA77" s="58"/>
      <c r="GB77" s="58"/>
      <c r="GC77" s="58"/>
      <c r="GD77" s="58"/>
      <c r="GE77" s="58"/>
      <c r="GF77" s="58"/>
      <c r="GG77" s="58"/>
      <c r="GH77" s="58"/>
      <c r="GI77" s="58"/>
      <c r="GJ77" s="58"/>
      <c r="GK77" s="58"/>
      <c r="GL77" s="58"/>
      <c r="GM77" s="58"/>
      <c r="GN77" s="58"/>
      <c r="GO77" s="58"/>
      <c r="GP77" s="58"/>
      <c r="GQ77" s="58"/>
      <c r="GR77" s="58"/>
      <c r="GS77" s="58"/>
      <c r="GT77" s="58"/>
      <c r="GU77" s="58"/>
      <c r="GV77" s="58"/>
      <c r="GW77" s="58"/>
      <c r="GX77" s="58"/>
      <c r="GY77" s="58"/>
      <c r="GZ77" s="58"/>
      <c r="HA77" s="58"/>
      <c r="HB77" s="58"/>
      <c r="HC77" s="58"/>
      <c r="HD77" s="58"/>
      <c r="HE77" s="58"/>
      <c r="HF77" s="58"/>
      <c r="HG77" s="58"/>
      <c r="HH77" s="58"/>
      <c r="HI77" s="58"/>
      <c r="HJ77" s="58"/>
      <c r="HK77" s="58"/>
      <c r="HL77" s="58"/>
      <c r="HM77" s="58"/>
      <c r="HN77" s="58"/>
      <c r="HO77" s="58"/>
      <c r="HP77" s="58"/>
      <c r="HQ77" s="58"/>
      <c r="HR77" s="58"/>
      <c r="HS77" s="58"/>
      <c r="HT77" s="58"/>
      <c r="HU77" s="58"/>
      <c r="HV77" s="58"/>
      <c r="HW77" s="58"/>
      <c r="HX77" s="58"/>
      <c r="HY77" s="58"/>
      <c r="HZ77" s="58"/>
      <c r="IA77" s="58"/>
      <c r="IB77" s="58"/>
      <c r="IC77" s="58"/>
      <c r="ID77" s="58"/>
      <c r="IE77" s="58"/>
      <c r="IF77" s="58"/>
      <c r="IG77" s="58"/>
      <c r="IH77" s="58"/>
      <c r="II77" s="58"/>
      <c r="IJ77" s="58"/>
      <c r="IK77" s="58"/>
      <c r="IL77" s="58"/>
      <c r="IM77" s="58"/>
      <c r="IN77" s="58"/>
      <c r="IO77" s="58"/>
      <c r="IP77" s="58"/>
      <c r="IQ77" s="58"/>
      <c r="IR77" s="58"/>
      <c r="IS77" s="58"/>
      <c r="IT77" s="58"/>
      <c r="IU77" s="58"/>
      <c r="IV77" s="58"/>
    </row>
    <row r="78" spans="1:256" ht="23.45" customHeight="1" x14ac:dyDescent="0.35">
      <c r="A78" s="12"/>
      <c r="B78" s="12"/>
      <c r="C78" s="11" t="s">
        <v>165</v>
      </c>
      <c r="D78" s="11" t="s">
        <v>7</v>
      </c>
      <c r="E78" s="22">
        <v>10000</v>
      </c>
      <c r="F78" s="13" t="s">
        <v>5</v>
      </c>
      <c r="G78" s="50"/>
    </row>
    <row r="79" spans="1:256" s="59" customFormat="1" ht="23.45" customHeight="1" x14ac:dyDescent="0.35">
      <c r="A79" s="15" t="s">
        <v>65</v>
      </c>
      <c r="B79" s="50"/>
      <c r="C79" s="50"/>
      <c r="D79" s="50"/>
      <c r="E79" s="50"/>
      <c r="F79" s="50"/>
      <c r="G79" s="12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8"/>
      <c r="CA79" s="58"/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58"/>
      <c r="CP79" s="58"/>
      <c r="CQ79" s="58"/>
      <c r="CR79" s="58"/>
      <c r="CS79" s="58"/>
      <c r="CT79" s="58"/>
      <c r="CU79" s="58"/>
      <c r="CV79" s="58"/>
      <c r="CW79" s="58"/>
      <c r="CX79" s="58"/>
      <c r="CY79" s="58"/>
      <c r="CZ79" s="58"/>
      <c r="DA79" s="58"/>
      <c r="DB79" s="58"/>
      <c r="DC79" s="58"/>
      <c r="DD79" s="58"/>
      <c r="DE79" s="58"/>
      <c r="DF79" s="58"/>
      <c r="DG79" s="58"/>
      <c r="DH79" s="58"/>
      <c r="DI79" s="58"/>
      <c r="DJ79" s="58"/>
      <c r="DK79" s="58"/>
      <c r="DL79" s="58"/>
      <c r="DM79" s="58"/>
      <c r="DN79" s="58"/>
      <c r="DO79" s="58"/>
      <c r="DP79" s="58"/>
      <c r="DQ79" s="58"/>
      <c r="DR79" s="58"/>
      <c r="DS79" s="58"/>
      <c r="DT79" s="58"/>
      <c r="DU79" s="58"/>
      <c r="DV79" s="58"/>
      <c r="DW79" s="58"/>
      <c r="DX79" s="58"/>
      <c r="DY79" s="58"/>
      <c r="DZ79" s="58"/>
      <c r="EA79" s="58"/>
      <c r="EB79" s="58"/>
      <c r="EC79" s="58"/>
      <c r="ED79" s="58"/>
      <c r="EE79" s="58"/>
      <c r="EF79" s="58"/>
      <c r="EG79" s="58"/>
      <c r="EH79" s="58"/>
      <c r="EI79" s="58"/>
      <c r="EJ79" s="58"/>
      <c r="EK79" s="58"/>
      <c r="EL79" s="58"/>
      <c r="EM79" s="58"/>
      <c r="EN79" s="58"/>
      <c r="EO79" s="58"/>
      <c r="EP79" s="58"/>
      <c r="EQ79" s="58"/>
      <c r="ER79" s="58"/>
      <c r="ES79" s="58"/>
      <c r="ET79" s="58"/>
      <c r="EU79" s="58"/>
      <c r="EV79" s="58"/>
      <c r="EW79" s="58"/>
      <c r="EX79" s="58"/>
      <c r="EY79" s="58"/>
      <c r="EZ79" s="58"/>
      <c r="FA79" s="58"/>
      <c r="FB79" s="58"/>
      <c r="FC79" s="58"/>
      <c r="FD79" s="58"/>
      <c r="FE79" s="58"/>
      <c r="FF79" s="58"/>
      <c r="FG79" s="58"/>
      <c r="FH79" s="58"/>
      <c r="FI79" s="58"/>
      <c r="FJ79" s="58"/>
      <c r="FK79" s="58"/>
      <c r="FL79" s="58"/>
      <c r="FM79" s="58"/>
      <c r="FN79" s="58"/>
      <c r="FO79" s="58"/>
      <c r="FP79" s="58"/>
      <c r="FQ79" s="58"/>
      <c r="FR79" s="58"/>
      <c r="FS79" s="58"/>
      <c r="FT79" s="58"/>
      <c r="FU79" s="58"/>
      <c r="FV79" s="58"/>
      <c r="FW79" s="58"/>
      <c r="FX79" s="58"/>
      <c r="FY79" s="58"/>
      <c r="FZ79" s="58"/>
      <c r="GA79" s="58"/>
      <c r="GB79" s="58"/>
      <c r="GC79" s="58"/>
      <c r="GD79" s="58"/>
      <c r="GE79" s="58"/>
      <c r="GF79" s="58"/>
      <c r="GG79" s="58"/>
      <c r="GH79" s="58"/>
      <c r="GI79" s="58"/>
      <c r="GJ79" s="58"/>
      <c r="GK79" s="58"/>
      <c r="GL79" s="58"/>
      <c r="GM79" s="58"/>
      <c r="GN79" s="58"/>
      <c r="GO79" s="58"/>
      <c r="GP79" s="58"/>
      <c r="GQ79" s="58"/>
      <c r="GR79" s="58"/>
      <c r="GS79" s="58"/>
      <c r="GT79" s="58"/>
      <c r="GU79" s="58"/>
      <c r="GV79" s="58"/>
      <c r="GW79" s="58"/>
      <c r="GX79" s="58"/>
      <c r="GY79" s="58"/>
      <c r="GZ79" s="58"/>
      <c r="HA79" s="58"/>
      <c r="HB79" s="58"/>
      <c r="HC79" s="58"/>
      <c r="HD79" s="58"/>
      <c r="HE79" s="58"/>
      <c r="HF79" s="58"/>
      <c r="HG79" s="58"/>
      <c r="HH79" s="58"/>
      <c r="HI79" s="58"/>
      <c r="HJ79" s="58"/>
      <c r="HK79" s="58"/>
      <c r="HL79" s="58"/>
      <c r="HM79" s="58"/>
      <c r="HN79" s="58"/>
      <c r="HO79" s="58"/>
      <c r="HP79" s="58"/>
      <c r="HQ79" s="58"/>
      <c r="HR79" s="58"/>
      <c r="HS79" s="58"/>
      <c r="HT79" s="58"/>
      <c r="HU79" s="58"/>
      <c r="HV79" s="58"/>
      <c r="HW79" s="58"/>
      <c r="HX79" s="58"/>
      <c r="HY79" s="58"/>
      <c r="HZ79" s="58"/>
      <c r="IA79" s="58"/>
      <c r="IB79" s="58"/>
      <c r="IC79" s="58"/>
      <c r="ID79" s="58"/>
      <c r="IE79" s="58"/>
      <c r="IF79" s="58"/>
      <c r="IG79" s="58"/>
      <c r="IH79" s="58"/>
      <c r="II79" s="58"/>
      <c r="IJ79" s="58"/>
      <c r="IK79" s="58"/>
      <c r="IL79" s="58"/>
      <c r="IM79" s="58"/>
      <c r="IN79" s="58"/>
      <c r="IO79" s="58"/>
      <c r="IP79" s="58"/>
      <c r="IQ79" s="58"/>
      <c r="IR79" s="58"/>
      <c r="IS79" s="58"/>
      <c r="IT79" s="58"/>
      <c r="IU79" s="58"/>
      <c r="IV79" s="58"/>
    </row>
    <row r="80" spans="1:256" ht="23.45" customHeight="1" x14ac:dyDescent="0.35">
      <c r="A80" s="12"/>
      <c r="B80" s="12"/>
      <c r="C80" s="11" t="s">
        <v>166</v>
      </c>
      <c r="D80" s="11" t="s">
        <v>7</v>
      </c>
      <c r="E80" s="22">
        <v>25000</v>
      </c>
      <c r="F80" s="13" t="s">
        <v>5</v>
      </c>
      <c r="G80" s="50"/>
    </row>
    <row r="81" spans="1:256" s="59" customFormat="1" ht="23.45" customHeight="1" x14ac:dyDescent="0.35">
      <c r="A81" s="15" t="s">
        <v>66</v>
      </c>
      <c r="B81" s="50"/>
      <c r="C81" s="50"/>
      <c r="D81" s="50"/>
      <c r="E81" s="50"/>
      <c r="F81" s="50"/>
      <c r="G81" s="12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  <c r="CR81" s="58"/>
      <c r="CS81" s="58"/>
      <c r="CT81" s="58"/>
      <c r="CU81" s="58"/>
      <c r="CV81" s="58"/>
      <c r="CW81" s="58"/>
      <c r="CX81" s="58"/>
      <c r="CY81" s="58"/>
      <c r="CZ81" s="58"/>
      <c r="DA81" s="58"/>
      <c r="DB81" s="58"/>
      <c r="DC81" s="58"/>
      <c r="DD81" s="58"/>
      <c r="DE81" s="58"/>
      <c r="DF81" s="58"/>
      <c r="DG81" s="58"/>
      <c r="DH81" s="58"/>
      <c r="DI81" s="58"/>
      <c r="DJ81" s="58"/>
      <c r="DK81" s="58"/>
      <c r="DL81" s="58"/>
      <c r="DM81" s="58"/>
      <c r="DN81" s="58"/>
      <c r="DO81" s="58"/>
      <c r="DP81" s="58"/>
      <c r="DQ81" s="58"/>
      <c r="DR81" s="58"/>
      <c r="DS81" s="58"/>
      <c r="DT81" s="58"/>
      <c r="DU81" s="58"/>
      <c r="DV81" s="58"/>
      <c r="DW81" s="58"/>
      <c r="DX81" s="58"/>
      <c r="DY81" s="58"/>
      <c r="DZ81" s="58"/>
      <c r="EA81" s="58"/>
      <c r="EB81" s="58"/>
      <c r="EC81" s="58"/>
      <c r="ED81" s="58"/>
      <c r="EE81" s="58"/>
      <c r="EF81" s="58"/>
      <c r="EG81" s="58"/>
      <c r="EH81" s="58"/>
      <c r="EI81" s="58"/>
      <c r="EJ81" s="58"/>
      <c r="EK81" s="58"/>
      <c r="EL81" s="58"/>
      <c r="EM81" s="58"/>
      <c r="EN81" s="58"/>
      <c r="EO81" s="58"/>
      <c r="EP81" s="58"/>
      <c r="EQ81" s="58"/>
      <c r="ER81" s="58"/>
      <c r="ES81" s="58"/>
      <c r="ET81" s="58"/>
      <c r="EU81" s="58"/>
      <c r="EV81" s="58"/>
      <c r="EW81" s="58"/>
      <c r="EX81" s="58"/>
      <c r="EY81" s="58"/>
      <c r="EZ81" s="58"/>
      <c r="FA81" s="58"/>
      <c r="FB81" s="58"/>
      <c r="FC81" s="58"/>
      <c r="FD81" s="58"/>
      <c r="FE81" s="58"/>
      <c r="FF81" s="58"/>
      <c r="FG81" s="58"/>
      <c r="FH81" s="58"/>
      <c r="FI81" s="58"/>
      <c r="FJ81" s="58"/>
      <c r="FK81" s="58"/>
      <c r="FL81" s="58"/>
      <c r="FM81" s="58"/>
      <c r="FN81" s="58"/>
      <c r="FO81" s="58"/>
      <c r="FP81" s="58"/>
      <c r="FQ81" s="58"/>
      <c r="FR81" s="58"/>
      <c r="FS81" s="58"/>
      <c r="FT81" s="58"/>
      <c r="FU81" s="58"/>
      <c r="FV81" s="58"/>
      <c r="FW81" s="58"/>
      <c r="FX81" s="58"/>
      <c r="FY81" s="58"/>
      <c r="FZ81" s="58"/>
      <c r="GA81" s="58"/>
      <c r="GB81" s="58"/>
      <c r="GC81" s="58"/>
      <c r="GD81" s="58"/>
      <c r="GE81" s="58"/>
      <c r="GF81" s="58"/>
      <c r="GG81" s="58"/>
      <c r="GH81" s="58"/>
      <c r="GI81" s="58"/>
      <c r="GJ81" s="58"/>
      <c r="GK81" s="58"/>
      <c r="GL81" s="58"/>
      <c r="GM81" s="58"/>
      <c r="GN81" s="58"/>
      <c r="GO81" s="58"/>
      <c r="GP81" s="58"/>
      <c r="GQ81" s="58"/>
      <c r="GR81" s="58"/>
      <c r="GS81" s="58"/>
      <c r="GT81" s="58"/>
      <c r="GU81" s="58"/>
      <c r="GV81" s="58"/>
      <c r="GW81" s="58"/>
      <c r="GX81" s="58"/>
      <c r="GY81" s="58"/>
      <c r="GZ81" s="58"/>
      <c r="HA81" s="58"/>
      <c r="HB81" s="58"/>
      <c r="HC81" s="58"/>
      <c r="HD81" s="58"/>
      <c r="HE81" s="58"/>
      <c r="HF81" s="58"/>
      <c r="HG81" s="58"/>
      <c r="HH81" s="58"/>
      <c r="HI81" s="58"/>
      <c r="HJ81" s="58"/>
      <c r="HK81" s="58"/>
      <c r="HL81" s="58"/>
      <c r="HM81" s="58"/>
      <c r="HN81" s="58"/>
      <c r="HO81" s="58"/>
      <c r="HP81" s="58"/>
      <c r="HQ81" s="58"/>
      <c r="HR81" s="58"/>
      <c r="HS81" s="58"/>
      <c r="HT81" s="58"/>
      <c r="HU81" s="58"/>
      <c r="HV81" s="58"/>
      <c r="HW81" s="58"/>
      <c r="HX81" s="58"/>
      <c r="HY81" s="58"/>
      <c r="HZ81" s="58"/>
      <c r="IA81" s="58"/>
      <c r="IB81" s="58"/>
      <c r="IC81" s="58"/>
      <c r="ID81" s="58"/>
      <c r="IE81" s="58"/>
      <c r="IF81" s="58"/>
      <c r="IG81" s="58"/>
      <c r="IH81" s="58"/>
      <c r="II81" s="58"/>
      <c r="IJ81" s="58"/>
      <c r="IK81" s="58"/>
      <c r="IL81" s="58"/>
      <c r="IM81" s="58"/>
      <c r="IN81" s="58"/>
      <c r="IO81" s="58"/>
      <c r="IP81" s="58"/>
      <c r="IQ81" s="58"/>
      <c r="IR81" s="58"/>
      <c r="IS81" s="58"/>
      <c r="IT81" s="58"/>
      <c r="IU81" s="58"/>
      <c r="IV81" s="58"/>
    </row>
    <row r="82" spans="1:256" ht="23.45" customHeight="1" x14ac:dyDescent="0.35">
      <c r="A82" s="12"/>
      <c r="B82" s="12"/>
      <c r="C82" s="11" t="s">
        <v>167</v>
      </c>
      <c r="D82" s="11" t="s">
        <v>7</v>
      </c>
      <c r="E82" s="22">
        <v>10000</v>
      </c>
      <c r="F82" s="13" t="s">
        <v>5</v>
      </c>
      <c r="G82" s="50"/>
    </row>
    <row r="83" spans="1:256" s="59" customFormat="1" ht="23.45" customHeight="1" x14ac:dyDescent="0.35">
      <c r="A83" s="15" t="s">
        <v>67</v>
      </c>
      <c r="B83" s="50"/>
      <c r="C83" s="50"/>
      <c r="D83" s="50"/>
      <c r="E83" s="50"/>
      <c r="F83" s="50"/>
      <c r="G83" s="12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8"/>
      <c r="BN83" s="58"/>
      <c r="BO83" s="58"/>
      <c r="BP83" s="58"/>
      <c r="BQ83" s="58"/>
      <c r="BR83" s="58"/>
      <c r="BS83" s="58"/>
      <c r="BT83" s="58"/>
      <c r="BU83" s="58"/>
      <c r="BV83" s="58"/>
      <c r="BW83" s="58"/>
      <c r="BX83" s="58"/>
      <c r="BY83" s="58"/>
      <c r="BZ83" s="58"/>
      <c r="CA83" s="58"/>
      <c r="CB83" s="58"/>
      <c r="CC83" s="58"/>
      <c r="CD83" s="58"/>
      <c r="CE83" s="58"/>
      <c r="CF83" s="58"/>
      <c r="CG83" s="58"/>
      <c r="CH83" s="58"/>
      <c r="CI83" s="58"/>
      <c r="CJ83" s="58"/>
      <c r="CK83" s="58"/>
      <c r="CL83" s="58"/>
      <c r="CM83" s="58"/>
      <c r="CN83" s="58"/>
      <c r="CO83" s="58"/>
      <c r="CP83" s="58"/>
      <c r="CQ83" s="58"/>
      <c r="CR83" s="58"/>
      <c r="CS83" s="58"/>
      <c r="CT83" s="58"/>
      <c r="CU83" s="58"/>
      <c r="CV83" s="58"/>
      <c r="CW83" s="58"/>
      <c r="CX83" s="58"/>
      <c r="CY83" s="58"/>
      <c r="CZ83" s="58"/>
      <c r="DA83" s="58"/>
      <c r="DB83" s="58"/>
      <c r="DC83" s="58"/>
      <c r="DD83" s="58"/>
      <c r="DE83" s="58"/>
      <c r="DF83" s="58"/>
      <c r="DG83" s="58"/>
      <c r="DH83" s="58"/>
      <c r="DI83" s="58"/>
      <c r="DJ83" s="58"/>
      <c r="DK83" s="58"/>
      <c r="DL83" s="58"/>
      <c r="DM83" s="58"/>
      <c r="DN83" s="58"/>
      <c r="DO83" s="58"/>
      <c r="DP83" s="58"/>
      <c r="DQ83" s="58"/>
      <c r="DR83" s="58"/>
      <c r="DS83" s="58"/>
      <c r="DT83" s="58"/>
      <c r="DU83" s="58"/>
      <c r="DV83" s="58"/>
      <c r="DW83" s="58"/>
      <c r="DX83" s="58"/>
      <c r="DY83" s="58"/>
      <c r="DZ83" s="58"/>
      <c r="EA83" s="58"/>
      <c r="EB83" s="58"/>
      <c r="EC83" s="58"/>
      <c r="ED83" s="58"/>
      <c r="EE83" s="58"/>
      <c r="EF83" s="58"/>
      <c r="EG83" s="58"/>
      <c r="EH83" s="58"/>
      <c r="EI83" s="58"/>
      <c r="EJ83" s="58"/>
      <c r="EK83" s="58"/>
      <c r="EL83" s="58"/>
      <c r="EM83" s="58"/>
      <c r="EN83" s="58"/>
      <c r="EO83" s="58"/>
      <c r="EP83" s="58"/>
      <c r="EQ83" s="58"/>
      <c r="ER83" s="58"/>
      <c r="ES83" s="58"/>
      <c r="ET83" s="58"/>
      <c r="EU83" s="58"/>
      <c r="EV83" s="58"/>
      <c r="EW83" s="58"/>
      <c r="EX83" s="58"/>
      <c r="EY83" s="58"/>
      <c r="EZ83" s="58"/>
      <c r="FA83" s="58"/>
      <c r="FB83" s="58"/>
      <c r="FC83" s="58"/>
      <c r="FD83" s="58"/>
      <c r="FE83" s="58"/>
      <c r="FF83" s="58"/>
      <c r="FG83" s="58"/>
      <c r="FH83" s="58"/>
      <c r="FI83" s="58"/>
      <c r="FJ83" s="58"/>
      <c r="FK83" s="58"/>
      <c r="FL83" s="58"/>
      <c r="FM83" s="58"/>
      <c r="FN83" s="58"/>
      <c r="FO83" s="58"/>
      <c r="FP83" s="58"/>
      <c r="FQ83" s="58"/>
      <c r="FR83" s="58"/>
      <c r="FS83" s="58"/>
      <c r="FT83" s="58"/>
      <c r="FU83" s="58"/>
      <c r="FV83" s="58"/>
      <c r="FW83" s="58"/>
      <c r="FX83" s="58"/>
      <c r="FY83" s="58"/>
      <c r="FZ83" s="58"/>
      <c r="GA83" s="58"/>
      <c r="GB83" s="58"/>
      <c r="GC83" s="58"/>
      <c r="GD83" s="58"/>
      <c r="GE83" s="58"/>
      <c r="GF83" s="58"/>
      <c r="GG83" s="58"/>
      <c r="GH83" s="58"/>
      <c r="GI83" s="58"/>
      <c r="GJ83" s="58"/>
      <c r="GK83" s="58"/>
      <c r="GL83" s="58"/>
      <c r="GM83" s="58"/>
      <c r="GN83" s="58"/>
      <c r="GO83" s="58"/>
      <c r="GP83" s="58"/>
      <c r="GQ83" s="58"/>
      <c r="GR83" s="58"/>
      <c r="GS83" s="58"/>
      <c r="GT83" s="58"/>
      <c r="GU83" s="58"/>
      <c r="GV83" s="58"/>
      <c r="GW83" s="58"/>
      <c r="GX83" s="58"/>
      <c r="GY83" s="58"/>
      <c r="GZ83" s="58"/>
      <c r="HA83" s="58"/>
      <c r="HB83" s="58"/>
      <c r="HC83" s="58"/>
      <c r="HD83" s="58"/>
      <c r="HE83" s="58"/>
      <c r="HF83" s="58"/>
      <c r="HG83" s="58"/>
      <c r="HH83" s="58"/>
      <c r="HI83" s="58"/>
      <c r="HJ83" s="58"/>
      <c r="HK83" s="58"/>
      <c r="HL83" s="58"/>
      <c r="HM83" s="58"/>
      <c r="HN83" s="58"/>
      <c r="HO83" s="58"/>
      <c r="HP83" s="58"/>
      <c r="HQ83" s="58"/>
      <c r="HR83" s="58"/>
      <c r="HS83" s="58"/>
      <c r="HT83" s="58"/>
      <c r="HU83" s="58"/>
      <c r="HV83" s="58"/>
      <c r="HW83" s="58"/>
      <c r="HX83" s="58"/>
      <c r="HY83" s="58"/>
      <c r="HZ83" s="58"/>
      <c r="IA83" s="58"/>
      <c r="IB83" s="58"/>
      <c r="IC83" s="58"/>
      <c r="ID83" s="58"/>
      <c r="IE83" s="58"/>
      <c r="IF83" s="58"/>
      <c r="IG83" s="58"/>
      <c r="IH83" s="58"/>
      <c r="II83" s="58"/>
      <c r="IJ83" s="58"/>
      <c r="IK83" s="58"/>
      <c r="IL83" s="58"/>
      <c r="IM83" s="58"/>
      <c r="IN83" s="58"/>
      <c r="IO83" s="58"/>
      <c r="IP83" s="58"/>
      <c r="IQ83" s="58"/>
      <c r="IR83" s="58"/>
      <c r="IS83" s="58"/>
      <c r="IT83" s="58"/>
      <c r="IU83" s="58"/>
      <c r="IV83" s="58"/>
    </row>
    <row r="84" spans="1:256" ht="23.45" customHeight="1" x14ac:dyDescent="0.35">
      <c r="A84" s="12"/>
      <c r="B84" s="12"/>
      <c r="C84" s="11" t="s">
        <v>168</v>
      </c>
      <c r="D84" s="11" t="s">
        <v>7</v>
      </c>
      <c r="E84" s="22">
        <v>10000</v>
      </c>
      <c r="F84" s="13" t="s">
        <v>5</v>
      </c>
      <c r="G84" s="50"/>
    </row>
    <row r="85" spans="1:256" s="59" customFormat="1" ht="23.45" customHeight="1" x14ac:dyDescent="0.35">
      <c r="A85" s="94" t="s">
        <v>68</v>
      </c>
      <c r="B85" s="95"/>
      <c r="C85" s="95"/>
      <c r="D85" s="95"/>
      <c r="E85" s="95"/>
      <c r="F85" s="95"/>
      <c r="G85" s="12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58"/>
      <c r="BM85" s="58"/>
      <c r="BN85" s="58"/>
      <c r="BO85" s="58"/>
      <c r="BP85" s="58"/>
      <c r="BQ85" s="58"/>
      <c r="BR85" s="58"/>
      <c r="BS85" s="58"/>
      <c r="BT85" s="58"/>
      <c r="BU85" s="58"/>
      <c r="BV85" s="58"/>
      <c r="BW85" s="58"/>
      <c r="BX85" s="58"/>
      <c r="BY85" s="58"/>
      <c r="BZ85" s="58"/>
      <c r="CA85" s="58"/>
      <c r="CB85" s="58"/>
      <c r="CC85" s="58"/>
      <c r="CD85" s="58"/>
      <c r="CE85" s="58"/>
      <c r="CF85" s="58"/>
      <c r="CG85" s="58"/>
      <c r="CH85" s="58"/>
      <c r="CI85" s="58"/>
      <c r="CJ85" s="58"/>
      <c r="CK85" s="58"/>
      <c r="CL85" s="58"/>
      <c r="CM85" s="58"/>
      <c r="CN85" s="58"/>
      <c r="CO85" s="58"/>
      <c r="CP85" s="58"/>
      <c r="CQ85" s="58"/>
      <c r="CR85" s="58"/>
      <c r="CS85" s="58"/>
      <c r="CT85" s="58"/>
      <c r="CU85" s="58"/>
      <c r="CV85" s="58"/>
      <c r="CW85" s="58"/>
      <c r="CX85" s="58"/>
      <c r="CY85" s="58"/>
      <c r="CZ85" s="58"/>
      <c r="DA85" s="58"/>
      <c r="DB85" s="58"/>
      <c r="DC85" s="58"/>
      <c r="DD85" s="58"/>
      <c r="DE85" s="58"/>
      <c r="DF85" s="58"/>
      <c r="DG85" s="58"/>
      <c r="DH85" s="58"/>
      <c r="DI85" s="58"/>
      <c r="DJ85" s="58"/>
      <c r="DK85" s="58"/>
      <c r="DL85" s="58"/>
      <c r="DM85" s="58"/>
      <c r="DN85" s="58"/>
      <c r="DO85" s="58"/>
      <c r="DP85" s="58"/>
      <c r="DQ85" s="58"/>
      <c r="DR85" s="58"/>
      <c r="DS85" s="58"/>
      <c r="DT85" s="58"/>
      <c r="DU85" s="58"/>
      <c r="DV85" s="58"/>
      <c r="DW85" s="58"/>
      <c r="DX85" s="58"/>
      <c r="DY85" s="58"/>
      <c r="DZ85" s="58"/>
      <c r="EA85" s="58"/>
      <c r="EB85" s="58"/>
      <c r="EC85" s="58"/>
      <c r="ED85" s="58"/>
      <c r="EE85" s="58"/>
      <c r="EF85" s="58"/>
      <c r="EG85" s="58"/>
      <c r="EH85" s="58"/>
      <c r="EI85" s="58"/>
      <c r="EJ85" s="58"/>
      <c r="EK85" s="58"/>
      <c r="EL85" s="58"/>
      <c r="EM85" s="58"/>
      <c r="EN85" s="58"/>
      <c r="EO85" s="58"/>
      <c r="EP85" s="58"/>
      <c r="EQ85" s="58"/>
      <c r="ER85" s="58"/>
      <c r="ES85" s="58"/>
      <c r="ET85" s="58"/>
      <c r="EU85" s="58"/>
      <c r="EV85" s="58"/>
      <c r="EW85" s="58"/>
      <c r="EX85" s="58"/>
      <c r="EY85" s="58"/>
      <c r="EZ85" s="58"/>
      <c r="FA85" s="58"/>
      <c r="FB85" s="58"/>
      <c r="FC85" s="58"/>
      <c r="FD85" s="58"/>
      <c r="FE85" s="58"/>
      <c r="FF85" s="58"/>
      <c r="FG85" s="58"/>
      <c r="FH85" s="58"/>
      <c r="FI85" s="58"/>
      <c r="FJ85" s="58"/>
      <c r="FK85" s="58"/>
      <c r="FL85" s="58"/>
      <c r="FM85" s="58"/>
      <c r="FN85" s="58"/>
      <c r="FO85" s="58"/>
      <c r="FP85" s="58"/>
      <c r="FQ85" s="58"/>
      <c r="FR85" s="58"/>
      <c r="FS85" s="58"/>
      <c r="FT85" s="58"/>
      <c r="FU85" s="58"/>
      <c r="FV85" s="58"/>
      <c r="FW85" s="58"/>
      <c r="FX85" s="58"/>
      <c r="FY85" s="58"/>
      <c r="FZ85" s="58"/>
      <c r="GA85" s="58"/>
      <c r="GB85" s="58"/>
      <c r="GC85" s="58"/>
      <c r="GD85" s="58"/>
      <c r="GE85" s="58"/>
      <c r="GF85" s="58"/>
      <c r="GG85" s="58"/>
      <c r="GH85" s="58"/>
      <c r="GI85" s="58"/>
      <c r="GJ85" s="58"/>
      <c r="GK85" s="58"/>
      <c r="GL85" s="58"/>
      <c r="GM85" s="58"/>
      <c r="GN85" s="58"/>
      <c r="GO85" s="58"/>
      <c r="GP85" s="58"/>
      <c r="GQ85" s="58"/>
      <c r="GR85" s="58"/>
      <c r="GS85" s="58"/>
      <c r="GT85" s="58"/>
      <c r="GU85" s="58"/>
      <c r="GV85" s="58"/>
      <c r="GW85" s="58"/>
      <c r="GX85" s="58"/>
      <c r="GY85" s="58"/>
      <c r="GZ85" s="58"/>
      <c r="HA85" s="58"/>
      <c r="HB85" s="58"/>
      <c r="HC85" s="58"/>
      <c r="HD85" s="58"/>
      <c r="HE85" s="58"/>
      <c r="HF85" s="58"/>
      <c r="HG85" s="58"/>
      <c r="HH85" s="58"/>
      <c r="HI85" s="58"/>
      <c r="HJ85" s="58"/>
      <c r="HK85" s="58"/>
      <c r="HL85" s="58"/>
      <c r="HM85" s="58"/>
      <c r="HN85" s="58"/>
      <c r="HO85" s="58"/>
      <c r="HP85" s="58"/>
      <c r="HQ85" s="58"/>
      <c r="HR85" s="58"/>
      <c r="HS85" s="58"/>
      <c r="HT85" s="58"/>
      <c r="HU85" s="58"/>
      <c r="HV85" s="58"/>
      <c r="HW85" s="58"/>
      <c r="HX85" s="58"/>
      <c r="HY85" s="58"/>
      <c r="HZ85" s="58"/>
      <c r="IA85" s="58"/>
      <c r="IB85" s="58"/>
      <c r="IC85" s="58"/>
      <c r="ID85" s="58"/>
      <c r="IE85" s="58"/>
      <c r="IF85" s="58"/>
      <c r="IG85" s="58"/>
      <c r="IH85" s="58"/>
      <c r="II85" s="58"/>
      <c r="IJ85" s="58"/>
      <c r="IK85" s="58"/>
      <c r="IL85" s="58"/>
      <c r="IM85" s="58"/>
      <c r="IN85" s="58"/>
      <c r="IO85" s="58"/>
      <c r="IP85" s="58"/>
      <c r="IQ85" s="58"/>
      <c r="IR85" s="58"/>
      <c r="IS85" s="58"/>
      <c r="IT85" s="58"/>
      <c r="IU85" s="58"/>
      <c r="IV85" s="58"/>
    </row>
    <row r="86" spans="1:256" ht="21" x14ac:dyDescent="0.35">
      <c r="A86" s="12"/>
      <c r="B86" s="12"/>
      <c r="C86" s="11" t="s">
        <v>169</v>
      </c>
      <c r="D86" s="11" t="s">
        <v>7</v>
      </c>
      <c r="E86" s="22">
        <v>10000</v>
      </c>
      <c r="F86" s="13" t="s">
        <v>5</v>
      </c>
      <c r="G86" s="50"/>
    </row>
    <row r="87" spans="1:256" s="59" customFormat="1" ht="23.45" customHeight="1" x14ac:dyDescent="0.35">
      <c r="A87" s="94" t="s">
        <v>69</v>
      </c>
      <c r="B87" s="95"/>
      <c r="C87" s="95"/>
      <c r="D87" s="95"/>
      <c r="E87" s="95"/>
      <c r="F87" s="95"/>
      <c r="G87" s="12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L87" s="58"/>
      <c r="BM87" s="58"/>
      <c r="BN87" s="58"/>
      <c r="BO87" s="58"/>
      <c r="BP87" s="58"/>
      <c r="BQ87" s="58"/>
      <c r="BR87" s="58"/>
      <c r="BS87" s="58"/>
      <c r="BT87" s="58"/>
      <c r="BU87" s="58"/>
      <c r="BV87" s="58"/>
      <c r="BW87" s="58"/>
      <c r="BX87" s="58"/>
      <c r="BY87" s="58"/>
      <c r="BZ87" s="58"/>
      <c r="CA87" s="58"/>
      <c r="CB87" s="58"/>
      <c r="CC87" s="58"/>
      <c r="CD87" s="58"/>
      <c r="CE87" s="58"/>
      <c r="CF87" s="58"/>
      <c r="CG87" s="58"/>
      <c r="CH87" s="58"/>
      <c r="CI87" s="58"/>
      <c r="CJ87" s="58"/>
      <c r="CK87" s="58"/>
      <c r="CL87" s="58"/>
      <c r="CM87" s="58"/>
      <c r="CN87" s="58"/>
      <c r="CO87" s="58"/>
      <c r="CP87" s="58"/>
      <c r="CQ87" s="58"/>
      <c r="CR87" s="58"/>
      <c r="CS87" s="58"/>
      <c r="CT87" s="58"/>
      <c r="CU87" s="58"/>
      <c r="CV87" s="58"/>
      <c r="CW87" s="58"/>
      <c r="CX87" s="58"/>
      <c r="CY87" s="58"/>
      <c r="CZ87" s="58"/>
      <c r="DA87" s="58"/>
      <c r="DB87" s="58"/>
      <c r="DC87" s="58"/>
      <c r="DD87" s="58"/>
      <c r="DE87" s="58"/>
      <c r="DF87" s="58"/>
      <c r="DG87" s="58"/>
      <c r="DH87" s="58"/>
      <c r="DI87" s="58"/>
      <c r="DJ87" s="58"/>
      <c r="DK87" s="58"/>
      <c r="DL87" s="58"/>
      <c r="DM87" s="58"/>
      <c r="DN87" s="58"/>
      <c r="DO87" s="58"/>
      <c r="DP87" s="58"/>
      <c r="DQ87" s="58"/>
      <c r="DR87" s="58"/>
      <c r="DS87" s="58"/>
      <c r="DT87" s="58"/>
      <c r="DU87" s="58"/>
      <c r="DV87" s="58"/>
      <c r="DW87" s="58"/>
      <c r="DX87" s="58"/>
      <c r="DY87" s="58"/>
      <c r="DZ87" s="58"/>
      <c r="EA87" s="58"/>
      <c r="EB87" s="58"/>
      <c r="EC87" s="58"/>
      <c r="ED87" s="58"/>
      <c r="EE87" s="58"/>
      <c r="EF87" s="58"/>
      <c r="EG87" s="58"/>
      <c r="EH87" s="58"/>
      <c r="EI87" s="58"/>
      <c r="EJ87" s="58"/>
      <c r="EK87" s="58"/>
      <c r="EL87" s="58"/>
      <c r="EM87" s="58"/>
      <c r="EN87" s="58"/>
      <c r="EO87" s="58"/>
      <c r="EP87" s="58"/>
      <c r="EQ87" s="58"/>
      <c r="ER87" s="58"/>
      <c r="ES87" s="58"/>
      <c r="ET87" s="58"/>
      <c r="EU87" s="58"/>
      <c r="EV87" s="58"/>
      <c r="EW87" s="58"/>
      <c r="EX87" s="58"/>
      <c r="EY87" s="58"/>
      <c r="EZ87" s="58"/>
      <c r="FA87" s="58"/>
      <c r="FB87" s="58"/>
      <c r="FC87" s="58"/>
      <c r="FD87" s="58"/>
      <c r="FE87" s="58"/>
      <c r="FF87" s="58"/>
      <c r="FG87" s="58"/>
      <c r="FH87" s="58"/>
      <c r="FI87" s="58"/>
      <c r="FJ87" s="58"/>
      <c r="FK87" s="58"/>
      <c r="FL87" s="58"/>
      <c r="FM87" s="58"/>
      <c r="FN87" s="58"/>
      <c r="FO87" s="58"/>
      <c r="FP87" s="58"/>
      <c r="FQ87" s="58"/>
      <c r="FR87" s="58"/>
      <c r="FS87" s="58"/>
      <c r="FT87" s="58"/>
      <c r="FU87" s="58"/>
      <c r="FV87" s="58"/>
      <c r="FW87" s="58"/>
      <c r="FX87" s="58"/>
      <c r="FY87" s="58"/>
      <c r="FZ87" s="58"/>
      <c r="GA87" s="58"/>
      <c r="GB87" s="58"/>
      <c r="GC87" s="58"/>
      <c r="GD87" s="58"/>
      <c r="GE87" s="58"/>
      <c r="GF87" s="58"/>
      <c r="GG87" s="58"/>
      <c r="GH87" s="58"/>
      <c r="GI87" s="58"/>
      <c r="GJ87" s="58"/>
      <c r="GK87" s="58"/>
      <c r="GL87" s="58"/>
      <c r="GM87" s="58"/>
      <c r="GN87" s="58"/>
      <c r="GO87" s="58"/>
      <c r="GP87" s="58"/>
      <c r="GQ87" s="58"/>
      <c r="GR87" s="58"/>
      <c r="GS87" s="58"/>
      <c r="GT87" s="58"/>
      <c r="GU87" s="58"/>
      <c r="GV87" s="58"/>
      <c r="GW87" s="58"/>
      <c r="GX87" s="58"/>
      <c r="GY87" s="58"/>
      <c r="GZ87" s="58"/>
      <c r="HA87" s="58"/>
      <c r="HB87" s="58"/>
      <c r="HC87" s="58"/>
      <c r="HD87" s="58"/>
      <c r="HE87" s="58"/>
      <c r="HF87" s="58"/>
      <c r="HG87" s="58"/>
      <c r="HH87" s="58"/>
      <c r="HI87" s="58"/>
      <c r="HJ87" s="58"/>
      <c r="HK87" s="58"/>
      <c r="HL87" s="58"/>
      <c r="HM87" s="58"/>
      <c r="HN87" s="58"/>
      <c r="HO87" s="58"/>
      <c r="HP87" s="58"/>
      <c r="HQ87" s="58"/>
      <c r="HR87" s="58"/>
      <c r="HS87" s="58"/>
      <c r="HT87" s="58"/>
      <c r="HU87" s="58"/>
      <c r="HV87" s="58"/>
      <c r="HW87" s="58"/>
      <c r="HX87" s="58"/>
      <c r="HY87" s="58"/>
      <c r="HZ87" s="58"/>
      <c r="IA87" s="58"/>
      <c r="IB87" s="58"/>
      <c r="IC87" s="58"/>
      <c r="ID87" s="58"/>
      <c r="IE87" s="58"/>
      <c r="IF87" s="58"/>
      <c r="IG87" s="58"/>
      <c r="IH87" s="58"/>
      <c r="II87" s="58"/>
      <c r="IJ87" s="58"/>
      <c r="IK87" s="58"/>
      <c r="IL87" s="58"/>
      <c r="IM87" s="58"/>
      <c r="IN87" s="58"/>
      <c r="IO87" s="58"/>
      <c r="IP87" s="58"/>
      <c r="IQ87" s="58"/>
      <c r="IR87" s="58"/>
      <c r="IS87" s="58"/>
      <c r="IT87" s="58"/>
      <c r="IU87" s="58"/>
      <c r="IV87" s="58"/>
    </row>
    <row r="88" spans="1:256" ht="23.45" customHeight="1" x14ac:dyDescent="0.35">
      <c r="A88" s="12"/>
      <c r="B88" s="12"/>
      <c r="C88" s="11" t="s">
        <v>170</v>
      </c>
      <c r="D88" s="11" t="s">
        <v>7</v>
      </c>
      <c r="E88" s="22">
        <v>3000</v>
      </c>
      <c r="F88" s="13" t="s">
        <v>5</v>
      </c>
      <c r="G88" s="50"/>
    </row>
    <row r="89" spans="1:256" s="59" customFormat="1" ht="23.45" customHeight="1" x14ac:dyDescent="0.35">
      <c r="A89" s="15" t="s">
        <v>70</v>
      </c>
      <c r="B89" s="50"/>
      <c r="C89" s="50"/>
      <c r="D89" s="50"/>
      <c r="E89" s="17"/>
      <c r="F89" s="50"/>
      <c r="G89" s="12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L89" s="58"/>
      <c r="BM89" s="58"/>
      <c r="BN89" s="58"/>
      <c r="BO89" s="58"/>
      <c r="BP89" s="58"/>
      <c r="BQ89" s="58"/>
      <c r="BR89" s="58"/>
      <c r="BS89" s="58"/>
      <c r="BT89" s="58"/>
      <c r="BU89" s="58"/>
      <c r="BV89" s="58"/>
      <c r="BW89" s="58"/>
      <c r="BX89" s="58"/>
      <c r="BY89" s="58"/>
      <c r="BZ89" s="58"/>
      <c r="CA89" s="58"/>
      <c r="CB89" s="58"/>
      <c r="CC89" s="58"/>
      <c r="CD89" s="58"/>
      <c r="CE89" s="58"/>
      <c r="CF89" s="58"/>
      <c r="CG89" s="58"/>
      <c r="CH89" s="58"/>
      <c r="CI89" s="58"/>
      <c r="CJ89" s="58"/>
      <c r="CK89" s="58"/>
      <c r="CL89" s="58"/>
      <c r="CM89" s="58"/>
      <c r="CN89" s="58"/>
      <c r="CO89" s="58"/>
      <c r="CP89" s="58"/>
      <c r="CQ89" s="58"/>
      <c r="CR89" s="58"/>
      <c r="CS89" s="58"/>
      <c r="CT89" s="58"/>
      <c r="CU89" s="58"/>
      <c r="CV89" s="58"/>
      <c r="CW89" s="58"/>
      <c r="CX89" s="58"/>
      <c r="CY89" s="58"/>
      <c r="CZ89" s="58"/>
      <c r="DA89" s="58"/>
      <c r="DB89" s="58"/>
      <c r="DC89" s="58"/>
      <c r="DD89" s="58"/>
      <c r="DE89" s="58"/>
      <c r="DF89" s="58"/>
      <c r="DG89" s="58"/>
      <c r="DH89" s="58"/>
      <c r="DI89" s="58"/>
      <c r="DJ89" s="58"/>
      <c r="DK89" s="58"/>
      <c r="DL89" s="58"/>
      <c r="DM89" s="58"/>
      <c r="DN89" s="58"/>
      <c r="DO89" s="58"/>
      <c r="DP89" s="58"/>
      <c r="DQ89" s="58"/>
      <c r="DR89" s="58"/>
      <c r="DS89" s="58"/>
      <c r="DT89" s="58"/>
      <c r="DU89" s="58"/>
      <c r="DV89" s="58"/>
      <c r="DW89" s="58"/>
      <c r="DX89" s="58"/>
      <c r="DY89" s="58"/>
      <c r="DZ89" s="58"/>
      <c r="EA89" s="58"/>
      <c r="EB89" s="58"/>
      <c r="EC89" s="58"/>
      <c r="ED89" s="58"/>
      <c r="EE89" s="58"/>
      <c r="EF89" s="58"/>
      <c r="EG89" s="58"/>
      <c r="EH89" s="58"/>
      <c r="EI89" s="58"/>
      <c r="EJ89" s="58"/>
      <c r="EK89" s="58"/>
      <c r="EL89" s="58"/>
      <c r="EM89" s="58"/>
      <c r="EN89" s="58"/>
      <c r="EO89" s="58"/>
      <c r="EP89" s="58"/>
      <c r="EQ89" s="58"/>
      <c r="ER89" s="58"/>
      <c r="ES89" s="58"/>
      <c r="ET89" s="58"/>
      <c r="EU89" s="58"/>
      <c r="EV89" s="58"/>
      <c r="EW89" s="58"/>
      <c r="EX89" s="58"/>
      <c r="EY89" s="58"/>
      <c r="EZ89" s="58"/>
      <c r="FA89" s="58"/>
      <c r="FB89" s="58"/>
      <c r="FC89" s="58"/>
      <c r="FD89" s="58"/>
      <c r="FE89" s="58"/>
      <c r="FF89" s="58"/>
      <c r="FG89" s="58"/>
      <c r="FH89" s="58"/>
      <c r="FI89" s="58"/>
      <c r="FJ89" s="58"/>
      <c r="FK89" s="58"/>
      <c r="FL89" s="58"/>
      <c r="FM89" s="58"/>
      <c r="FN89" s="58"/>
      <c r="FO89" s="58"/>
      <c r="FP89" s="58"/>
      <c r="FQ89" s="58"/>
      <c r="FR89" s="58"/>
      <c r="FS89" s="58"/>
      <c r="FT89" s="58"/>
      <c r="FU89" s="58"/>
      <c r="FV89" s="58"/>
      <c r="FW89" s="58"/>
      <c r="FX89" s="58"/>
      <c r="FY89" s="58"/>
      <c r="FZ89" s="58"/>
      <c r="GA89" s="58"/>
      <c r="GB89" s="58"/>
      <c r="GC89" s="58"/>
      <c r="GD89" s="58"/>
      <c r="GE89" s="58"/>
      <c r="GF89" s="58"/>
      <c r="GG89" s="58"/>
      <c r="GH89" s="58"/>
      <c r="GI89" s="58"/>
      <c r="GJ89" s="58"/>
      <c r="GK89" s="58"/>
      <c r="GL89" s="58"/>
      <c r="GM89" s="58"/>
      <c r="GN89" s="58"/>
      <c r="GO89" s="58"/>
      <c r="GP89" s="58"/>
      <c r="GQ89" s="58"/>
      <c r="GR89" s="58"/>
      <c r="GS89" s="58"/>
      <c r="GT89" s="58"/>
      <c r="GU89" s="58"/>
      <c r="GV89" s="58"/>
      <c r="GW89" s="58"/>
      <c r="GX89" s="58"/>
      <c r="GY89" s="58"/>
      <c r="GZ89" s="58"/>
      <c r="HA89" s="58"/>
      <c r="HB89" s="58"/>
      <c r="HC89" s="58"/>
      <c r="HD89" s="58"/>
      <c r="HE89" s="58"/>
      <c r="HF89" s="58"/>
      <c r="HG89" s="58"/>
      <c r="HH89" s="58"/>
      <c r="HI89" s="58"/>
      <c r="HJ89" s="58"/>
      <c r="HK89" s="58"/>
      <c r="HL89" s="58"/>
      <c r="HM89" s="58"/>
      <c r="HN89" s="58"/>
      <c r="HO89" s="58"/>
      <c r="HP89" s="58"/>
      <c r="HQ89" s="58"/>
      <c r="HR89" s="58"/>
      <c r="HS89" s="58"/>
      <c r="HT89" s="58"/>
      <c r="HU89" s="58"/>
      <c r="HV89" s="58"/>
      <c r="HW89" s="58"/>
      <c r="HX89" s="58"/>
      <c r="HY89" s="58"/>
      <c r="HZ89" s="58"/>
      <c r="IA89" s="58"/>
      <c r="IB89" s="58"/>
      <c r="IC89" s="58"/>
      <c r="ID89" s="58"/>
      <c r="IE89" s="58"/>
      <c r="IF89" s="58"/>
      <c r="IG89" s="58"/>
      <c r="IH89" s="58"/>
      <c r="II89" s="58"/>
      <c r="IJ89" s="58"/>
      <c r="IK89" s="58"/>
      <c r="IL89" s="58"/>
      <c r="IM89" s="58"/>
      <c r="IN89" s="58"/>
      <c r="IO89" s="58"/>
      <c r="IP89" s="58"/>
      <c r="IQ89" s="58"/>
      <c r="IR89" s="58"/>
      <c r="IS89" s="58"/>
      <c r="IT89" s="58"/>
      <c r="IU89" s="58"/>
      <c r="IV89" s="58"/>
    </row>
    <row r="90" spans="1:256" ht="23.45" customHeight="1" x14ac:dyDescent="0.35">
      <c r="A90" s="12"/>
      <c r="B90" s="12"/>
      <c r="C90" s="11" t="s">
        <v>171</v>
      </c>
      <c r="D90" s="11" t="s">
        <v>7</v>
      </c>
      <c r="E90" s="22">
        <v>5000</v>
      </c>
      <c r="F90" s="13" t="s">
        <v>5</v>
      </c>
      <c r="G90" s="50"/>
    </row>
    <row r="91" spans="1:256" ht="23.45" customHeight="1" x14ac:dyDescent="0.35">
      <c r="A91" s="94" t="s">
        <v>71</v>
      </c>
      <c r="B91" s="95"/>
      <c r="C91" s="95"/>
      <c r="D91" s="95"/>
      <c r="E91" s="95"/>
      <c r="F91" s="95"/>
      <c r="G91" s="53"/>
    </row>
    <row r="92" spans="1:256" s="59" customFormat="1" ht="23.45" customHeight="1" x14ac:dyDescent="0.35">
      <c r="A92" s="12"/>
      <c r="B92" s="11" t="s">
        <v>72</v>
      </c>
      <c r="C92" s="12"/>
      <c r="D92" s="11" t="s">
        <v>4</v>
      </c>
      <c r="E92" s="22">
        <f>SUM(E95+E93+E97+E99)</f>
        <v>633000</v>
      </c>
      <c r="F92" s="13" t="s">
        <v>5</v>
      </c>
      <c r="G92" s="12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L92" s="58"/>
      <c r="BM92" s="58"/>
      <c r="BN92" s="58"/>
      <c r="BO92" s="58"/>
      <c r="BP92" s="58"/>
      <c r="BQ92" s="58"/>
      <c r="BR92" s="58"/>
      <c r="BS92" s="58"/>
      <c r="BT92" s="58"/>
      <c r="BU92" s="58"/>
      <c r="BV92" s="58"/>
      <c r="BW92" s="58"/>
      <c r="BX92" s="58"/>
      <c r="BY92" s="58"/>
      <c r="BZ92" s="58"/>
      <c r="CA92" s="58"/>
      <c r="CB92" s="58"/>
      <c r="CC92" s="58"/>
      <c r="CD92" s="58"/>
      <c r="CE92" s="58"/>
      <c r="CF92" s="58"/>
      <c r="CG92" s="58"/>
      <c r="CH92" s="58"/>
      <c r="CI92" s="58"/>
      <c r="CJ92" s="58"/>
      <c r="CK92" s="58"/>
      <c r="CL92" s="58"/>
      <c r="CM92" s="58"/>
      <c r="CN92" s="58"/>
      <c r="CO92" s="58"/>
      <c r="CP92" s="58"/>
      <c r="CQ92" s="58"/>
      <c r="CR92" s="58"/>
      <c r="CS92" s="58"/>
      <c r="CT92" s="58"/>
      <c r="CU92" s="58"/>
      <c r="CV92" s="58"/>
      <c r="CW92" s="58"/>
      <c r="CX92" s="58"/>
      <c r="CY92" s="58"/>
      <c r="CZ92" s="58"/>
      <c r="DA92" s="58"/>
      <c r="DB92" s="58"/>
      <c r="DC92" s="58"/>
      <c r="DD92" s="58"/>
      <c r="DE92" s="58"/>
      <c r="DF92" s="58"/>
      <c r="DG92" s="58"/>
      <c r="DH92" s="58"/>
      <c r="DI92" s="58"/>
      <c r="DJ92" s="58"/>
      <c r="DK92" s="58"/>
      <c r="DL92" s="58"/>
      <c r="DM92" s="58"/>
      <c r="DN92" s="58"/>
      <c r="DO92" s="58"/>
      <c r="DP92" s="58"/>
      <c r="DQ92" s="58"/>
      <c r="DR92" s="58"/>
      <c r="DS92" s="58"/>
      <c r="DT92" s="58"/>
      <c r="DU92" s="58"/>
      <c r="DV92" s="58"/>
      <c r="DW92" s="58"/>
      <c r="DX92" s="58"/>
      <c r="DY92" s="58"/>
      <c r="DZ92" s="58"/>
      <c r="EA92" s="58"/>
      <c r="EB92" s="58"/>
      <c r="EC92" s="58"/>
      <c r="ED92" s="58"/>
      <c r="EE92" s="58"/>
      <c r="EF92" s="58"/>
      <c r="EG92" s="58"/>
      <c r="EH92" s="58"/>
      <c r="EI92" s="58"/>
      <c r="EJ92" s="58"/>
      <c r="EK92" s="58"/>
      <c r="EL92" s="58"/>
      <c r="EM92" s="58"/>
      <c r="EN92" s="58"/>
      <c r="EO92" s="58"/>
      <c r="EP92" s="58"/>
      <c r="EQ92" s="58"/>
      <c r="ER92" s="58"/>
      <c r="ES92" s="58"/>
      <c r="ET92" s="58"/>
      <c r="EU92" s="58"/>
      <c r="EV92" s="58"/>
      <c r="EW92" s="58"/>
      <c r="EX92" s="58"/>
      <c r="EY92" s="58"/>
      <c r="EZ92" s="58"/>
      <c r="FA92" s="58"/>
      <c r="FB92" s="58"/>
      <c r="FC92" s="58"/>
      <c r="FD92" s="58"/>
      <c r="FE92" s="58"/>
      <c r="FF92" s="58"/>
      <c r="FG92" s="58"/>
      <c r="FH92" s="58"/>
      <c r="FI92" s="58"/>
      <c r="FJ92" s="58"/>
      <c r="FK92" s="58"/>
      <c r="FL92" s="58"/>
      <c r="FM92" s="58"/>
      <c r="FN92" s="58"/>
      <c r="FO92" s="58"/>
      <c r="FP92" s="58"/>
      <c r="FQ92" s="58"/>
      <c r="FR92" s="58"/>
      <c r="FS92" s="58"/>
      <c r="FT92" s="58"/>
      <c r="FU92" s="58"/>
      <c r="FV92" s="58"/>
      <c r="FW92" s="58"/>
      <c r="FX92" s="58"/>
      <c r="FY92" s="58"/>
      <c r="FZ92" s="58"/>
      <c r="GA92" s="58"/>
      <c r="GB92" s="58"/>
      <c r="GC92" s="58"/>
      <c r="GD92" s="58"/>
      <c r="GE92" s="58"/>
      <c r="GF92" s="58"/>
      <c r="GG92" s="58"/>
      <c r="GH92" s="58"/>
      <c r="GI92" s="58"/>
      <c r="GJ92" s="58"/>
      <c r="GK92" s="58"/>
      <c r="GL92" s="58"/>
      <c r="GM92" s="58"/>
      <c r="GN92" s="58"/>
      <c r="GO92" s="58"/>
      <c r="GP92" s="58"/>
      <c r="GQ92" s="58"/>
      <c r="GR92" s="58"/>
      <c r="GS92" s="58"/>
      <c r="GT92" s="58"/>
      <c r="GU92" s="58"/>
      <c r="GV92" s="58"/>
      <c r="GW92" s="58"/>
      <c r="GX92" s="58"/>
      <c r="GY92" s="58"/>
      <c r="GZ92" s="58"/>
      <c r="HA92" s="58"/>
      <c r="HB92" s="58"/>
      <c r="HC92" s="58"/>
      <c r="HD92" s="58"/>
      <c r="HE92" s="58"/>
      <c r="HF92" s="58"/>
      <c r="HG92" s="58"/>
      <c r="HH92" s="58"/>
      <c r="HI92" s="58"/>
      <c r="HJ92" s="58"/>
      <c r="HK92" s="58"/>
      <c r="HL92" s="58"/>
      <c r="HM92" s="58"/>
      <c r="HN92" s="58"/>
      <c r="HO92" s="58"/>
      <c r="HP92" s="58"/>
      <c r="HQ92" s="58"/>
      <c r="HR92" s="58"/>
      <c r="HS92" s="58"/>
      <c r="HT92" s="58"/>
      <c r="HU92" s="58"/>
      <c r="HV92" s="58"/>
      <c r="HW92" s="58"/>
      <c r="HX92" s="58"/>
      <c r="HY92" s="58"/>
      <c r="HZ92" s="58"/>
      <c r="IA92" s="58"/>
      <c r="IB92" s="58"/>
      <c r="IC92" s="58"/>
      <c r="ID92" s="58"/>
      <c r="IE92" s="58"/>
      <c r="IF92" s="58"/>
      <c r="IG92" s="58"/>
      <c r="IH92" s="58"/>
      <c r="II92" s="58"/>
      <c r="IJ92" s="58"/>
      <c r="IK92" s="58"/>
      <c r="IL92" s="58"/>
      <c r="IM92" s="58"/>
      <c r="IN92" s="58"/>
      <c r="IO92" s="58"/>
      <c r="IP92" s="58"/>
      <c r="IQ92" s="58"/>
      <c r="IR92" s="58"/>
      <c r="IS92" s="58"/>
      <c r="IT92" s="58"/>
      <c r="IU92" s="58"/>
      <c r="IV92" s="58"/>
    </row>
    <row r="93" spans="1:256" ht="23.45" customHeight="1" x14ac:dyDescent="0.35">
      <c r="A93" s="12"/>
      <c r="B93" s="12"/>
      <c r="C93" s="11" t="s">
        <v>73</v>
      </c>
      <c r="D93" s="11" t="s">
        <v>7</v>
      </c>
      <c r="E93" s="22">
        <v>620000</v>
      </c>
      <c r="F93" s="13" t="s">
        <v>5</v>
      </c>
      <c r="G93" s="50"/>
    </row>
    <row r="94" spans="1:256" s="59" customFormat="1" ht="23.45" customHeight="1" x14ac:dyDescent="0.35">
      <c r="A94" s="15" t="s">
        <v>74</v>
      </c>
      <c r="B94" s="50"/>
      <c r="C94" s="50"/>
      <c r="D94" s="50"/>
      <c r="E94" s="50"/>
      <c r="F94" s="50"/>
      <c r="G94" s="12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58"/>
      <c r="BM94" s="58"/>
      <c r="BN94" s="58"/>
      <c r="BO94" s="58"/>
      <c r="BP94" s="58"/>
      <c r="BQ94" s="58"/>
      <c r="BR94" s="58"/>
      <c r="BS94" s="58"/>
      <c r="BT94" s="58"/>
      <c r="BU94" s="58"/>
      <c r="BV94" s="58"/>
      <c r="BW94" s="58"/>
      <c r="BX94" s="58"/>
      <c r="BY94" s="58"/>
      <c r="BZ94" s="58"/>
      <c r="CA94" s="58"/>
      <c r="CB94" s="58"/>
      <c r="CC94" s="58"/>
      <c r="CD94" s="58"/>
      <c r="CE94" s="58"/>
      <c r="CF94" s="58"/>
      <c r="CG94" s="58"/>
      <c r="CH94" s="58"/>
      <c r="CI94" s="58"/>
      <c r="CJ94" s="58"/>
      <c r="CK94" s="58"/>
      <c r="CL94" s="58"/>
      <c r="CM94" s="58"/>
      <c r="CN94" s="58"/>
      <c r="CO94" s="58"/>
      <c r="CP94" s="58"/>
      <c r="CQ94" s="58"/>
      <c r="CR94" s="58"/>
      <c r="CS94" s="58"/>
      <c r="CT94" s="58"/>
      <c r="CU94" s="58"/>
      <c r="CV94" s="58"/>
      <c r="CW94" s="58"/>
      <c r="CX94" s="58"/>
      <c r="CY94" s="58"/>
      <c r="CZ94" s="58"/>
      <c r="DA94" s="58"/>
      <c r="DB94" s="58"/>
      <c r="DC94" s="58"/>
      <c r="DD94" s="58"/>
      <c r="DE94" s="58"/>
      <c r="DF94" s="58"/>
      <c r="DG94" s="58"/>
      <c r="DH94" s="58"/>
      <c r="DI94" s="58"/>
      <c r="DJ94" s="58"/>
      <c r="DK94" s="58"/>
      <c r="DL94" s="58"/>
      <c r="DM94" s="58"/>
      <c r="DN94" s="58"/>
      <c r="DO94" s="58"/>
      <c r="DP94" s="58"/>
      <c r="DQ94" s="58"/>
      <c r="DR94" s="58"/>
      <c r="DS94" s="58"/>
      <c r="DT94" s="58"/>
      <c r="DU94" s="58"/>
      <c r="DV94" s="58"/>
      <c r="DW94" s="58"/>
      <c r="DX94" s="58"/>
      <c r="DY94" s="58"/>
      <c r="DZ94" s="58"/>
      <c r="EA94" s="58"/>
      <c r="EB94" s="58"/>
      <c r="EC94" s="58"/>
      <c r="ED94" s="58"/>
      <c r="EE94" s="58"/>
      <c r="EF94" s="58"/>
      <c r="EG94" s="58"/>
      <c r="EH94" s="58"/>
      <c r="EI94" s="58"/>
      <c r="EJ94" s="58"/>
      <c r="EK94" s="58"/>
      <c r="EL94" s="58"/>
      <c r="EM94" s="58"/>
      <c r="EN94" s="58"/>
      <c r="EO94" s="58"/>
      <c r="EP94" s="58"/>
      <c r="EQ94" s="58"/>
      <c r="ER94" s="58"/>
      <c r="ES94" s="58"/>
      <c r="ET94" s="58"/>
      <c r="EU94" s="58"/>
      <c r="EV94" s="58"/>
      <c r="EW94" s="58"/>
      <c r="EX94" s="58"/>
      <c r="EY94" s="58"/>
      <c r="EZ94" s="58"/>
      <c r="FA94" s="58"/>
      <c r="FB94" s="58"/>
      <c r="FC94" s="58"/>
      <c r="FD94" s="58"/>
      <c r="FE94" s="58"/>
      <c r="FF94" s="58"/>
      <c r="FG94" s="58"/>
      <c r="FH94" s="58"/>
      <c r="FI94" s="58"/>
      <c r="FJ94" s="58"/>
      <c r="FK94" s="58"/>
      <c r="FL94" s="58"/>
      <c r="FM94" s="58"/>
      <c r="FN94" s="58"/>
      <c r="FO94" s="58"/>
      <c r="FP94" s="58"/>
      <c r="FQ94" s="58"/>
      <c r="FR94" s="58"/>
      <c r="FS94" s="58"/>
      <c r="FT94" s="58"/>
      <c r="FU94" s="58"/>
      <c r="FV94" s="58"/>
      <c r="FW94" s="58"/>
      <c r="FX94" s="58"/>
      <c r="FY94" s="58"/>
      <c r="FZ94" s="58"/>
      <c r="GA94" s="58"/>
      <c r="GB94" s="58"/>
      <c r="GC94" s="58"/>
      <c r="GD94" s="58"/>
      <c r="GE94" s="58"/>
      <c r="GF94" s="58"/>
      <c r="GG94" s="58"/>
      <c r="GH94" s="58"/>
      <c r="GI94" s="58"/>
      <c r="GJ94" s="58"/>
      <c r="GK94" s="58"/>
      <c r="GL94" s="58"/>
      <c r="GM94" s="58"/>
      <c r="GN94" s="58"/>
      <c r="GO94" s="58"/>
      <c r="GP94" s="58"/>
      <c r="GQ94" s="58"/>
      <c r="GR94" s="58"/>
      <c r="GS94" s="58"/>
      <c r="GT94" s="58"/>
      <c r="GU94" s="58"/>
      <c r="GV94" s="58"/>
      <c r="GW94" s="58"/>
      <c r="GX94" s="58"/>
      <c r="GY94" s="58"/>
      <c r="GZ94" s="58"/>
      <c r="HA94" s="58"/>
      <c r="HB94" s="58"/>
      <c r="HC94" s="58"/>
      <c r="HD94" s="58"/>
      <c r="HE94" s="58"/>
      <c r="HF94" s="58"/>
      <c r="HG94" s="58"/>
      <c r="HH94" s="58"/>
      <c r="HI94" s="58"/>
      <c r="HJ94" s="58"/>
      <c r="HK94" s="58"/>
      <c r="HL94" s="58"/>
      <c r="HM94" s="58"/>
      <c r="HN94" s="58"/>
      <c r="HO94" s="58"/>
      <c r="HP94" s="58"/>
      <c r="HQ94" s="58"/>
      <c r="HR94" s="58"/>
      <c r="HS94" s="58"/>
      <c r="HT94" s="58"/>
      <c r="HU94" s="58"/>
      <c r="HV94" s="58"/>
      <c r="HW94" s="58"/>
      <c r="HX94" s="58"/>
      <c r="HY94" s="58"/>
      <c r="HZ94" s="58"/>
      <c r="IA94" s="58"/>
      <c r="IB94" s="58"/>
      <c r="IC94" s="58"/>
      <c r="ID94" s="58"/>
      <c r="IE94" s="58"/>
      <c r="IF94" s="58"/>
      <c r="IG94" s="58"/>
      <c r="IH94" s="58"/>
      <c r="II94" s="58"/>
      <c r="IJ94" s="58"/>
      <c r="IK94" s="58"/>
      <c r="IL94" s="58"/>
      <c r="IM94" s="58"/>
      <c r="IN94" s="58"/>
      <c r="IO94" s="58"/>
      <c r="IP94" s="58"/>
      <c r="IQ94" s="58"/>
      <c r="IR94" s="58"/>
      <c r="IS94" s="58"/>
      <c r="IT94" s="58"/>
      <c r="IU94" s="58"/>
      <c r="IV94" s="58"/>
    </row>
    <row r="95" spans="1:256" ht="23.45" customHeight="1" x14ac:dyDescent="0.35">
      <c r="A95" s="12"/>
      <c r="B95" s="12"/>
      <c r="C95" s="11" t="s">
        <v>75</v>
      </c>
      <c r="D95" s="11" t="s">
        <v>7</v>
      </c>
      <c r="E95" s="22">
        <v>2000</v>
      </c>
      <c r="F95" s="13" t="s">
        <v>5</v>
      </c>
      <c r="G95" s="50"/>
    </row>
    <row r="96" spans="1:256" s="59" customFormat="1" ht="23.45" customHeight="1" x14ac:dyDescent="0.35">
      <c r="A96" s="15" t="s">
        <v>76</v>
      </c>
      <c r="B96" s="50"/>
      <c r="C96" s="50"/>
      <c r="D96" s="50"/>
      <c r="E96" s="50"/>
      <c r="F96" s="50"/>
      <c r="G96" s="12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8"/>
      <c r="BN96" s="58"/>
      <c r="BO96" s="58"/>
      <c r="BP96" s="58"/>
      <c r="BQ96" s="58"/>
      <c r="BR96" s="58"/>
      <c r="BS96" s="58"/>
      <c r="BT96" s="58"/>
      <c r="BU96" s="58"/>
      <c r="BV96" s="58"/>
      <c r="BW96" s="58"/>
      <c r="BX96" s="58"/>
      <c r="BY96" s="58"/>
      <c r="BZ96" s="58"/>
      <c r="CA96" s="58"/>
      <c r="CB96" s="58"/>
      <c r="CC96" s="58"/>
      <c r="CD96" s="58"/>
      <c r="CE96" s="58"/>
      <c r="CF96" s="58"/>
      <c r="CG96" s="58"/>
      <c r="CH96" s="58"/>
      <c r="CI96" s="58"/>
      <c r="CJ96" s="58"/>
      <c r="CK96" s="58"/>
      <c r="CL96" s="58"/>
      <c r="CM96" s="58"/>
      <c r="CN96" s="58"/>
      <c r="CO96" s="58"/>
      <c r="CP96" s="58"/>
      <c r="CQ96" s="58"/>
      <c r="CR96" s="58"/>
      <c r="CS96" s="58"/>
      <c r="CT96" s="58"/>
      <c r="CU96" s="58"/>
      <c r="CV96" s="58"/>
      <c r="CW96" s="58"/>
      <c r="CX96" s="58"/>
      <c r="CY96" s="58"/>
      <c r="CZ96" s="58"/>
      <c r="DA96" s="58"/>
      <c r="DB96" s="58"/>
      <c r="DC96" s="58"/>
      <c r="DD96" s="58"/>
      <c r="DE96" s="58"/>
      <c r="DF96" s="58"/>
      <c r="DG96" s="58"/>
      <c r="DH96" s="58"/>
      <c r="DI96" s="58"/>
      <c r="DJ96" s="58"/>
      <c r="DK96" s="58"/>
      <c r="DL96" s="58"/>
      <c r="DM96" s="58"/>
      <c r="DN96" s="58"/>
      <c r="DO96" s="58"/>
      <c r="DP96" s="58"/>
      <c r="DQ96" s="58"/>
      <c r="DR96" s="58"/>
      <c r="DS96" s="58"/>
      <c r="DT96" s="58"/>
      <c r="DU96" s="58"/>
      <c r="DV96" s="58"/>
      <c r="DW96" s="58"/>
      <c r="DX96" s="58"/>
      <c r="DY96" s="58"/>
      <c r="DZ96" s="58"/>
      <c r="EA96" s="58"/>
      <c r="EB96" s="58"/>
      <c r="EC96" s="58"/>
      <c r="ED96" s="58"/>
      <c r="EE96" s="58"/>
      <c r="EF96" s="58"/>
      <c r="EG96" s="58"/>
      <c r="EH96" s="58"/>
      <c r="EI96" s="58"/>
      <c r="EJ96" s="58"/>
      <c r="EK96" s="58"/>
      <c r="EL96" s="58"/>
      <c r="EM96" s="58"/>
      <c r="EN96" s="58"/>
      <c r="EO96" s="58"/>
      <c r="EP96" s="58"/>
      <c r="EQ96" s="58"/>
      <c r="ER96" s="58"/>
      <c r="ES96" s="58"/>
      <c r="ET96" s="58"/>
      <c r="EU96" s="58"/>
      <c r="EV96" s="58"/>
      <c r="EW96" s="58"/>
      <c r="EX96" s="58"/>
      <c r="EY96" s="58"/>
      <c r="EZ96" s="58"/>
      <c r="FA96" s="58"/>
      <c r="FB96" s="58"/>
      <c r="FC96" s="58"/>
      <c r="FD96" s="58"/>
      <c r="FE96" s="58"/>
      <c r="FF96" s="58"/>
      <c r="FG96" s="58"/>
      <c r="FH96" s="58"/>
      <c r="FI96" s="58"/>
      <c r="FJ96" s="58"/>
      <c r="FK96" s="58"/>
      <c r="FL96" s="58"/>
      <c r="FM96" s="58"/>
      <c r="FN96" s="58"/>
      <c r="FO96" s="58"/>
      <c r="FP96" s="58"/>
      <c r="FQ96" s="58"/>
      <c r="FR96" s="58"/>
      <c r="FS96" s="58"/>
      <c r="FT96" s="58"/>
      <c r="FU96" s="58"/>
      <c r="FV96" s="58"/>
      <c r="FW96" s="58"/>
      <c r="FX96" s="58"/>
      <c r="FY96" s="58"/>
      <c r="FZ96" s="58"/>
      <c r="GA96" s="58"/>
      <c r="GB96" s="58"/>
      <c r="GC96" s="58"/>
      <c r="GD96" s="58"/>
      <c r="GE96" s="58"/>
      <c r="GF96" s="58"/>
      <c r="GG96" s="58"/>
      <c r="GH96" s="58"/>
      <c r="GI96" s="58"/>
      <c r="GJ96" s="58"/>
      <c r="GK96" s="58"/>
      <c r="GL96" s="58"/>
      <c r="GM96" s="58"/>
      <c r="GN96" s="58"/>
      <c r="GO96" s="58"/>
      <c r="GP96" s="58"/>
      <c r="GQ96" s="58"/>
      <c r="GR96" s="58"/>
      <c r="GS96" s="58"/>
      <c r="GT96" s="58"/>
      <c r="GU96" s="58"/>
      <c r="GV96" s="58"/>
      <c r="GW96" s="58"/>
      <c r="GX96" s="58"/>
      <c r="GY96" s="58"/>
      <c r="GZ96" s="58"/>
      <c r="HA96" s="58"/>
      <c r="HB96" s="58"/>
      <c r="HC96" s="58"/>
      <c r="HD96" s="58"/>
      <c r="HE96" s="58"/>
      <c r="HF96" s="58"/>
      <c r="HG96" s="58"/>
      <c r="HH96" s="58"/>
      <c r="HI96" s="58"/>
      <c r="HJ96" s="58"/>
      <c r="HK96" s="58"/>
      <c r="HL96" s="58"/>
      <c r="HM96" s="58"/>
      <c r="HN96" s="58"/>
      <c r="HO96" s="58"/>
      <c r="HP96" s="58"/>
      <c r="HQ96" s="58"/>
      <c r="HR96" s="58"/>
      <c r="HS96" s="58"/>
      <c r="HT96" s="58"/>
      <c r="HU96" s="58"/>
      <c r="HV96" s="58"/>
      <c r="HW96" s="58"/>
      <c r="HX96" s="58"/>
      <c r="HY96" s="58"/>
      <c r="HZ96" s="58"/>
      <c r="IA96" s="58"/>
      <c r="IB96" s="58"/>
      <c r="IC96" s="58"/>
      <c r="ID96" s="58"/>
      <c r="IE96" s="58"/>
      <c r="IF96" s="58"/>
      <c r="IG96" s="58"/>
      <c r="IH96" s="58"/>
      <c r="II96" s="58"/>
      <c r="IJ96" s="58"/>
      <c r="IK96" s="58"/>
      <c r="IL96" s="58"/>
      <c r="IM96" s="58"/>
      <c r="IN96" s="58"/>
      <c r="IO96" s="58"/>
      <c r="IP96" s="58"/>
      <c r="IQ96" s="58"/>
      <c r="IR96" s="58"/>
      <c r="IS96" s="58"/>
      <c r="IT96" s="58"/>
      <c r="IU96" s="58"/>
      <c r="IV96" s="58"/>
    </row>
    <row r="97" spans="1:256" ht="21" x14ac:dyDescent="0.35">
      <c r="A97" s="12"/>
      <c r="B97" s="12"/>
      <c r="C97" s="11" t="s">
        <v>77</v>
      </c>
      <c r="D97" s="11" t="s">
        <v>7</v>
      </c>
      <c r="E97" s="22">
        <v>9000</v>
      </c>
      <c r="F97" s="13" t="s">
        <v>5</v>
      </c>
      <c r="G97" s="50"/>
    </row>
    <row r="98" spans="1:256" s="59" customFormat="1" ht="69" customHeight="1" x14ac:dyDescent="0.35">
      <c r="A98" s="94" t="s">
        <v>78</v>
      </c>
      <c r="B98" s="95"/>
      <c r="C98" s="95"/>
      <c r="D98" s="95"/>
      <c r="E98" s="95"/>
      <c r="F98" s="95"/>
      <c r="G98" s="12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58"/>
      <c r="BS98" s="58"/>
      <c r="BT98" s="58"/>
      <c r="BU98" s="58"/>
      <c r="BV98" s="58"/>
      <c r="BW98" s="58"/>
      <c r="BX98" s="58"/>
      <c r="BY98" s="58"/>
      <c r="BZ98" s="58"/>
      <c r="CA98" s="58"/>
      <c r="CB98" s="58"/>
      <c r="CC98" s="58"/>
      <c r="CD98" s="58"/>
      <c r="CE98" s="58"/>
      <c r="CF98" s="58"/>
      <c r="CG98" s="58"/>
      <c r="CH98" s="58"/>
      <c r="CI98" s="58"/>
      <c r="CJ98" s="58"/>
      <c r="CK98" s="58"/>
      <c r="CL98" s="58"/>
      <c r="CM98" s="58"/>
      <c r="CN98" s="58"/>
      <c r="CO98" s="58"/>
      <c r="CP98" s="58"/>
      <c r="CQ98" s="58"/>
      <c r="CR98" s="58"/>
      <c r="CS98" s="58"/>
      <c r="CT98" s="58"/>
      <c r="CU98" s="58"/>
      <c r="CV98" s="58"/>
      <c r="CW98" s="58"/>
      <c r="CX98" s="58"/>
      <c r="CY98" s="58"/>
      <c r="CZ98" s="58"/>
      <c r="DA98" s="58"/>
      <c r="DB98" s="58"/>
      <c r="DC98" s="58"/>
      <c r="DD98" s="58"/>
      <c r="DE98" s="58"/>
      <c r="DF98" s="58"/>
      <c r="DG98" s="58"/>
      <c r="DH98" s="58"/>
      <c r="DI98" s="58"/>
      <c r="DJ98" s="58"/>
      <c r="DK98" s="58"/>
      <c r="DL98" s="58"/>
      <c r="DM98" s="58"/>
      <c r="DN98" s="58"/>
      <c r="DO98" s="58"/>
      <c r="DP98" s="58"/>
      <c r="DQ98" s="58"/>
      <c r="DR98" s="58"/>
      <c r="DS98" s="58"/>
      <c r="DT98" s="58"/>
      <c r="DU98" s="58"/>
      <c r="DV98" s="58"/>
      <c r="DW98" s="58"/>
      <c r="DX98" s="58"/>
      <c r="DY98" s="58"/>
      <c r="DZ98" s="58"/>
      <c r="EA98" s="58"/>
      <c r="EB98" s="58"/>
      <c r="EC98" s="58"/>
      <c r="ED98" s="58"/>
      <c r="EE98" s="58"/>
      <c r="EF98" s="58"/>
      <c r="EG98" s="58"/>
      <c r="EH98" s="58"/>
      <c r="EI98" s="58"/>
      <c r="EJ98" s="58"/>
      <c r="EK98" s="58"/>
      <c r="EL98" s="58"/>
      <c r="EM98" s="58"/>
      <c r="EN98" s="58"/>
      <c r="EO98" s="58"/>
      <c r="EP98" s="58"/>
      <c r="EQ98" s="58"/>
      <c r="ER98" s="58"/>
      <c r="ES98" s="58"/>
      <c r="ET98" s="58"/>
      <c r="EU98" s="58"/>
      <c r="EV98" s="58"/>
      <c r="EW98" s="58"/>
      <c r="EX98" s="58"/>
      <c r="EY98" s="58"/>
      <c r="EZ98" s="58"/>
      <c r="FA98" s="58"/>
      <c r="FB98" s="58"/>
      <c r="FC98" s="58"/>
      <c r="FD98" s="58"/>
      <c r="FE98" s="58"/>
      <c r="FF98" s="58"/>
      <c r="FG98" s="58"/>
      <c r="FH98" s="58"/>
      <c r="FI98" s="58"/>
      <c r="FJ98" s="58"/>
      <c r="FK98" s="58"/>
      <c r="FL98" s="58"/>
      <c r="FM98" s="58"/>
      <c r="FN98" s="58"/>
      <c r="FO98" s="58"/>
      <c r="FP98" s="58"/>
      <c r="FQ98" s="58"/>
      <c r="FR98" s="58"/>
      <c r="FS98" s="58"/>
      <c r="FT98" s="58"/>
      <c r="FU98" s="58"/>
      <c r="FV98" s="58"/>
      <c r="FW98" s="58"/>
      <c r="FX98" s="58"/>
      <c r="FY98" s="58"/>
      <c r="FZ98" s="58"/>
      <c r="GA98" s="58"/>
      <c r="GB98" s="58"/>
      <c r="GC98" s="58"/>
      <c r="GD98" s="58"/>
      <c r="GE98" s="58"/>
      <c r="GF98" s="58"/>
      <c r="GG98" s="58"/>
      <c r="GH98" s="58"/>
      <c r="GI98" s="58"/>
      <c r="GJ98" s="58"/>
      <c r="GK98" s="58"/>
      <c r="GL98" s="58"/>
      <c r="GM98" s="58"/>
      <c r="GN98" s="58"/>
      <c r="GO98" s="58"/>
      <c r="GP98" s="58"/>
      <c r="GQ98" s="58"/>
      <c r="GR98" s="58"/>
      <c r="GS98" s="58"/>
      <c r="GT98" s="58"/>
      <c r="GU98" s="58"/>
      <c r="GV98" s="58"/>
      <c r="GW98" s="58"/>
      <c r="GX98" s="58"/>
      <c r="GY98" s="58"/>
      <c r="GZ98" s="58"/>
      <c r="HA98" s="58"/>
      <c r="HB98" s="58"/>
      <c r="HC98" s="58"/>
      <c r="HD98" s="58"/>
      <c r="HE98" s="58"/>
      <c r="HF98" s="58"/>
      <c r="HG98" s="58"/>
      <c r="HH98" s="58"/>
      <c r="HI98" s="58"/>
      <c r="HJ98" s="58"/>
      <c r="HK98" s="58"/>
      <c r="HL98" s="58"/>
      <c r="HM98" s="58"/>
      <c r="HN98" s="58"/>
      <c r="HO98" s="58"/>
      <c r="HP98" s="58"/>
      <c r="HQ98" s="58"/>
      <c r="HR98" s="58"/>
      <c r="HS98" s="58"/>
      <c r="HT98" s="58"/>
      <c r="HU98" s="58"/>
      <c r="HV98" s="58"/>
      <c r="HW98" s="58"/>
      <c r="HX98" s="58"/>
      <c r="HY98" s="58"/>
      <c r="HZ98" s="58"/>
      <c r="IA98" s="58"/>
      <c r="IB98" s="58"/>
      <c r="IC98" s="58"/>
      <c r="ID98" s="58"/>
      <c r="IE98" s="58"/>
      <c r="IF98" s="58"/>
      <c r="IG98" s="58"/>
      <c r="IH98" s="58"/>
      <c r="II98" s="58"/>
      <c r="IJ98" s="58"/>
      <c r="IK98" s="58"/>
      <c r="IL98" s="58"/>
      <c r="IM98" s="58"/>
      <c r="IN98" s="58"/>
      <c r="IO98" s="58"/>
      <c r="IP98" s="58"/>
      <c r="IQ98" s="58"/>
      <c r="IR98" s="58"/>
      <c r="IS98" s="58"/>
      <c r="IT98" s="58"/>
      <c r="IU98" s="58"/>
      <c r="IV98" s="58"/>
    </row>
    <row r="99" spans="1:256" s="59" customFormat="1" ht="21" x14ac:dyDescent="0.35">
      <c r="A99" s="12"/>
      <c r="B99" s="12"/>
      <c r="C99" s="11" t="s">
        <v>79</v>
      </c>
      <c r="D99" s="11" t="s">
        <v>7</v>
      </c>
      <c r="E99" s="22">
        <v>2000</v>
      </c>
      <c r="F99" s="11" t="s">
        <v>5</v>
      </c>
      <c r="G99" s="12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8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58"/>
      <c r="CC99" s="58"/>
      <c r="CD99" s="58"/>
      <c r="CE99" s="58"/>
      <c r="CF99" s="58"/>
      <c r="CG99" s="58"/>
      <c r="CH99" s="58"/>
      <c r="CI99" s="58"/>
      <c r="CJ99" s="58"/>
      <c r="CK99" s="58"/>
      <c r="CL99" s="58"/>
      <c r="CM99" s="58"/>
      <c r="CN99" s="58"/>
      <c r="CO99" s="58"/>
      <c r="CP99" s="58"/>
      <c r="CQ99" s="58"/>
      <c r="CR99" s="58"/>
      <c r="CS99" s="58"/>
      <c r="CT99" s="58"/>
      <c r="CU99" s="58"/>
      <c r="CV99" s="58"/>
      <c r="CW99" s="58"/>
      <c r="CX99" s="58"/>
      <c r="CY99" s="58"/>
      <c r="CZ99" s="58"/>
      <c r="DA99" s="58"/>
      <c r="DB99" s="58"/>
      <c r="DC99" s="58"/>
      <c r="DD99" s="58"/>
      <c r="DE99" s="58"/>
      <c r="DF99" s="58"/>
      <c r="DG99" s="58"/>
      <c r="DH99" s="58"/>
      <c r="DI99" s="58"/>
      <c r="DJ99" s="58"/>
      <c r="DK99" s="58"/>
      <c r="DL99" s="58"/>
      <c r="DM99" s="58"/>
      <c r="DN99" s="58"/>
      <c r="DO99" s="58"/>
      <c r="DP99" s="58"/>
      <c r="DQ99" s="58"/>
      <c r="DR99" s="58"/>
      <c r="DS99" s="58"/>
      <c r="DT99" s="58"/>
      <c r="DU99" s="58"/>
      <c r="DV99" s="58"/>
      <c r="DW99" s="58"/>
      <c r="DX99" s="58"/>
      <c r="DY99" s="58"/>
      <c r="DZ99" s="58"/>
      <c r="EA99" s="58"/>
      <c r="EB99" s="58"/>
      <c r="EC99" s="58"/>
      <c r="ED99" s="58"/>
      <c r="EE99" s="58"/>
      <c r="EF99" s="58"/>
      <c r="EG99" s="58"/>
      <c r="EH99" s="58"/>
      <c r="EI99" s="58"/>
      <c r="EJ99" s="58"/>
      <c r="EK99" s="58"/>
      <c r="EL99" s="58"/>
      <c r="EM99" s="58"/>
      <c r="EN99" s="58"/>
      <c r="EO99" s="58"/>
      <c r="EP99" s="58"/>
      <c r="EQ99" s="58"/>
      <c r="ER99" s="58"/>
      <c r="ES99" s="58"/>
      <c r="ET99" s="58"/>
      <c r="EU99" s="58"/>
      <c r="EV99" s="58"/>
      <c r="EW99" s="58"/>
      <c r="EX99" s="58"/>
      <c r="EY99" s="58"/>
      <c r="EZ99" s="58"/>
      <c r="FA99" s="58"/>
      <c r="FB99" s="58"/>
      <c r="FC99" s="58"/>
      <c r="FD99" s="58"/>
      <c r="FE99" s="58"/>
      <c r="FF99" s="58"/>
      <c r="FG99" s="58"/>
      <c r="FH99" s="58"/>
      <c r="FI99" s="58"/>
      <c r="FJ99" s="58"/>
      <c r="FK99" s="58"/>
      <c r="FL99" s="58"/>
      <c r="FM99" s="58"/>
      <c r="FN99" s="58"/>
      <c r="FO99" s="58"/>
      <c r="FP99" s="58"/>
      <c r="FQ99" s="58"/>
      <c r="FR99" s="58"/>
      <c r="FS99" s="58"/>
      <c r="FT99" s="58"/>
      <c r="FU99" s="58"/>
      <c r="FV99" s="58"/>
      <c r="FW99" s="58"/>
      <c r="FX99" s="58"/>
      <c r="FY99" s="58"/>
      <c r="FZ99" s="58"/>
      <c r="GA99" s="58"/>
      <c r="GB99" s="58"/>
      <c r="GC99" s="58"/>
      <c r="GD99" s="58"/>
      <c r="GE99" s="58"/>
      <c r="GF99" s="58"/>
      <c r="GG99" s="58"/>
      <c r="GH99" s="58"/>
      <c r="GI99" s="58"/>
      <c r="GJ99" s="58"/>
      <c r="GK99" s="58"/>
      <c r="GL99" s="58"/>
      <c r="GM99" s="58"/>
      <c r="GN99" s="58"/>
      <c r="GO99" s="58"/>
      <c r="GP99" s="58"/>
      <c r="GQ99" s="58"/>
      <c r="GR99" s="58"/>
      <c r="GS99" s="58"/>
      <c r="GT99" s="58"/>
      <c r="GU99" s="58"/>
      <c r="GV99" s="58"/>
      <c r="GW99" s="58"/>
      <c r="GX99" s="58"/>
      <c r="GY99" s="58"/>
      <c r="GZ99" s="58"/>
      <c r="HA99" s="58"/>
      <c r="HB99" s="58"/>
      <c r="HC99" s="58"/>
      <c r="HD99" s="58"/>
      <c r="HE99" s="58"/>
      <c r="HF99" s="58"/>
      <c r="HG99" s="58"/>
      <c r="HH99" s="58"/>
      <c r="HI99" s="58"/>
      <c r="HJ99" s="58"/>
      <c r="HK99" s="58"/>
      <c r="HL99" s="58"/>
      <c r="HM99" s="58"/>
      <c r="HN99" s="58"/>
      <c r="HO99" s="58"/>
      <c r="HP99" s="58"/>
      <c r="HQ99" s="58"/>
      <c r="HR99" s="58"/>
      <c r="HS99" s="58"/>
      <c r="HT99" s="58"/>
      <c r="HU99" s="58"/>
      <c r="HV99" s="58"/>
      <c r="HW99" s="58"/>
      <c r="HX99" s="58"/>
      <c r="HY99" s="58"/>
      <c r="HZ99" s="58"/>
      <c r="IA99" s="58"/>
      <c r="IB99" s="58"/>
      <c r="IC99" s="58"/>
      <c r="ID99" s="58"/>
      <c r="IE99" s="58"/>
      <c r="IF99" s="58"/>
      <c r="IG99" s="58"/>
      <c r="IH99" s="58"/>
      <c r="II99" s="58"/>
      <c r="IJ99" s="58"/>
      <c r="IK99" s="58"/>
      <c r="IL99" s="58"/>
      <c r="IM99" s="58"/>
      <c r="IN99" s="58"/>
      <c r="IO99" s="58"/>
      <c r="IP99" s="58"/>
      <c r="IQ99" s="58"/>
      <c r="IR99" s="58"/>
      <c r="IS99" s="58"/>
      <c r="IT99" s="58"/>
      <c r="IU99" s="58"/>
      <c r="IV99" s="58"/>
    </row>
    <row r="100" spans="1:256" ht="77.25" customHeight="1" x14ac:dyDescent="0.35">
      <c r="A100" s="99" t="s">
        <v>80</v>
      </c>
      <c r="B100" s="99"/>
      <c r="C100" s="99"/>
      <c r="D100" s="99"/>
      <c r="E100" s="99"/>
      <c r="F100" s="99"/>
      <c r="G100" s="50"/>
    </row>
    <row r="101" spans="1:256" ht="23.45" customHeight="1" x14ac:dyDescent="0.35">
      <c r="A101" s="12"/>
      <c r="B101" s="105" t="s">
        <v>81</v>
      </c>
      <c r="C101" s="106"/>
      <c r="D101" s="11" t="s">
        <v>4</v>
      </c>
      <c r="E101" s="22">
        <f>SUM(E102)</f>
        <v>142100</v>
      </c>
      <c r="F101" s="13" t="s">
        <v>5</v>
      </c>
      <c r="G101" s="50"/>
    </row>
    <row r="102" spans="1:256" ht="23.45" customHeight="1" x14ac:dyDescent="0.35">
      <c r="A102" s="50"/>
      <c r="B102" s="50"/>
      <c r="C102" s="11" t="s">
        <v>82</v>
      </c>
      <c r="D102" s="11" t="s">
        <v>4</v>
      </c>
      <c r="E102" s="22">
        <f>SUM(E103+E120)</f>
        <v>142100</v>
      </c>
      <c r="F102" s="13" t="s">
        <v>5</v>
      </c>
      <c r="G102" s="50"/>
    </row>
    <row r="103" spans="1:256" s="59" customFormat="1" ht="23.45" customHeight="1" x14ac:dyDescent="0.35">
      <c r="A103" s="50"/>
      <c r="B103" s="50"/>
      <c r="C103" s="11" t="s">
        <v>83</v>
      </c>
      <c r="D103" s="11" t="s">
        <v>4</v>
      </c>
      <c r="E103" s="22">
        <f>SUM(E104+E115)</f>
        <v>10100</v>
      </c>
      <c r="F103" s="13" t="s">
        <v>5</v>
      </c>
      <c r="G103" s="12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58"/>
      <c r="BS103" s="58"/>
      <c r="BT103" s="58"/>
      <c r="BU103" s="58"/>
      <c r="BV103" s="58"/>
      <c r="BW103" s="58"/>
      <c r="BX103" s="58"/>
      <c r="BY103" s="58"/>
      <c r="BZ103" s="58"/>
      <c r="CA103" s="58"/>
      <c r="CB103" s="58"/>
      <c r="CC103" s="58"/>
      <c r="CD103" s="58"/>
      <c r="CE103" s="58"/>
      <c r="CF103" s="58"/>
      <c r="CG103" s="58"/>
      <c r="CH103" s="58"/>
      <c r="CI103" s="58"/>
      <c r="CJ103" s="58"/>
      <c r="CK103" s="58"/>
      <c r="CL103" s="58"/>
      <c r="CM103" s="58"/>
      <c r="CN103" s="58"/>
      <c r="CO103" s="58"/>
      <c r="CP103" s="58"/>
      <c r="CQ103" s="58"/>
      <c r="CR103" s="58"/>
      <c r="CS103" s="58"/>
      <c r="CT103" s="58"/>
      <c r="CU103" s="58"/>
      <c r="CV103" s="58"/>
      <c r="CW103" s="58"/>
      <c r="CX103" s="58"/>
      <c r="CY103" s="58"/>
      <c r="CZ103" s="58"/>
      <c r="DA103" s="58"/>
      <c r="DB103" s="58"/>
      <c r="DC103" s="58"/>
      <c r="DD103" s="58"/>
      <c r="DE103" s="58"/>
      <c r="DF103" s="58"/>
      <c r="DG103" s="58"/>
      <c r="DH103" s="58"/>
      <c r="DI103" s="58"/>
      <c r="DJ103" s="58"/>
      <c r="DK103" s="58"/>
      <c r="DL103" s="58"/>
      <c r="DM103" s="58"/>
      <c r="DN103" s="58"/>
      <c r="DO103" s="58"/>
      <c r="DP103" s="58"/>
      <c r="DQ103" s="58"/>
      <c r="DR103" s="58"/>
      <c r="DS103" s="58"/>
      <c r="DT103" s="58"/>
      <c r="DU103" s="58"/>
      <c r="DV103" s="58"/>
      <c r="DW103" s="58"/>
      <c r="DX103" s="58"/>
      <c r="DY103" s="58"/>
      <c r="DZ103" s="58"/>
      <c r="EA103" s="58"/>
      <c r="EB103" s="58"/>
      <c r="EC103" s="58"/>
      <c r="ED103" s="58"/>
      <c r="EE103" s="58"/>
      <c r="EF103" s="58"/>
      <c r="EG103" s="58"/>
      <c r="EH103" s="58"/>
      <c r="EI103" s="58"/>
      <c r="EJ103" s="58"/>
      <c r="EK103" s="58"/>
      <c r="EL103" s="58"/>
      <c r="EM103" s="58"/>
      <c r="EN103" s="58"/>
      <c r="EO103" s="58"/>
      <c r="EP103" s="58"/>
      <c r="EQ103" s="58"/>
      <c r="ER103" s="58"/>
      <c r="ES103" s="58"/>
      <c r="ET103" s="58"/>
      <c r="EU103" s="58"/>
      <c r="EV103" s="58"/>
      <c r="EW103" s="58"/>
      <c r="EX103" s="58"/>
      <c r="EY103" s="58"/>
      <c r="EZ103" s="58"/>
      <c r="FA103" s="58"/>
      <c r="FB103" s="58"/>
      <c r="FC103" s="58"/>
      <c r="FD103" s="58"/>
      <c r="FE103" s="58"/>
      <c r="FF103" s="58"/>
      <c r="FG103" s="58"/>
      <c r="FH103" s="58"/>
      <c r="FI103" s="58"/>
      <c r="FJ103" s="58"/>
      <c r="FK103" s="58"/>
      <c r="FL103" s="58"/>
      <c r="FM103" s="58"/>
      <c r="FN103" s="58"/>
      <c r="FO103" s="58"/>
      <c r="FP103" s="58"/>
      <c r="FQ103" s="58"/>
      <c r="FR103" s="58"/>
      <c r="FS103" s="58"/>
      <c r="FT103" s="58"/>
      <c r="FU103" s="58"/>
      <c r="FV103" s="58"/>
      <c r="FW103" s="58"/>
      <c r="FX103" s="58"/>
      <c r="FY103" s="58"/>
      <c r="FZ103" s="58"/>
      <c r="GA103" s="58"/>
      <c r="GB103" s="58"/>
      <c r="GC103" s="58"/>
      <c r="GD103" s="58"/>
      <c r="GE103" s="58"/>
      <c r="GF103" s="58"/>
      <c r="GG103" s="58"/>
      <c r="GH103" s="58"/>
      <c r="GI103" s="58"/>
      <c r="GJ103" s="58"/>
      <c r="GK103" s="58"/>
      <c r="GL103" s="58"/>
      <c r="GM103" s="58"/>
      <c r="GN103" s="58"/>
      <c r="GO103" s="58"/>
      <c r="GP103" s="58"/>
      <c r="GQ103" s="58"/>
      <c r="GR103" s="58"/>
      <c r="GS103" s="58"/>
      <c r="GT103" s="58"/>
      <c r="GU103" s="58"/>
      <c r="GV103" s="58"/>
      <c r="GW103" s="58"/>
      <c r="GX103" s="58"/>
      <c r="GY103" s="58"/>
      <c r="GZ103" s="58"/>
      <c r="HA103" s="58"/>
      <c r="HB103" s="58"/>
      <c r="HC103" s="58"/>
      <c r="HD103" s="58"/>
      <c r="HE103" s="58"/>
      <c r="HF103" s="58"/>
      <c r="HG103" s="58"/>
      <c r="HH103" s="58"/>
      <c r="HI103" s="58"/>
      <c r="HJ103" s="58"/>
      <c r="HK103" s="58"/>
      <c r="HL103" s="58"/>
      <c r="HM103" s="58"/>
      <c r="HN103" s="58"/>
      <c r="HO103" s="58"/>
      <c r="HP103" s="58"/>
      <c r="HQ103" s="58"/>
      <c r="HR103" s="58"/>
      <c r="HS103" s="58"/>
      <c r="HT103" s="58"/>
      <c r="HU103" s="58"/>
      <c r="HV103" s="58"/>
      <c r="HW103" s="58"/>
      <c r="HX103" s="58"/>
      <c r="HY103" s="58"/>
      <c r="HZ103" s="58"/>
      <c r="IA103" s="58"/>
      <c r="IB103" s="58"/>
      <c r="IC103" s="58"/>
      <c r="ID103" s="58"/>
      <c r="IE103" s="58"/>
      <c r="IF103" s="58"/>
      <c r="IG103" s="58"/>
      <c r="IH103" s="58"/>
      <c r="II103" s="58"/>
      <c r="IJ103" s="58"/>
      <c r="IK103" s="58"/>
      <c r="IL103" s="58"/>
      <c r="IM103" s="58"/>
      <c r="IN103" s="58"/>
      <c r="IO103" s="58"/>
      <c r="IP103" s="58"/>
      <c r="IQ103" s="58"/>
      <c r="IR103" s="58"/>
      <c r="IS103" s="58"/>
      <c r="IT103" s="58"/>
      <c r="IU103" s="58"/>
      <c r="IV103" s="58"/>
    </row>
    <row r="104" spans="1:256" ht="21" x14ac:dyDescent="0.35">
      <c r="A104" s="12"/>
      <c r="B104" s="12"/>
      <c r="C104" s="11" t="s">
        <v>139</v>
      </c>
      <c r="D104" s="11" t="s">
        <v>7</v>
      </c>
      <c r="E104" s="22">
        <v>4300</v>
      </c>
      <c r="F104" s="13" t="s">
        <v>5</v>
      </c>
      <c r="G104" s="50"/>
    </row>
    <row r="105" spans="1:256" ht="52.5" customHeight="1" x14ac:dyDescent="0.35">
      <c r="A105" s="97" t="s">
        <v>151</v>
      </c>
      <c r="B105" s="98"/>
      <c r="C105" s="98"/>
      <c r="D105" s="98"/>
      <c r="E105" s="98"/>
      <c r="F105" s="98"/>
      <c r="G105" s="50"/>
    </row>
    <row r="106" spans="1:256" ht="46.5" customHeight="1" x14ac:dyDescent="0.35">
      <c r="A106" s="103" t="s">
        <v>84</v>
      </c>
      <c r="B106" s="104"/>
      <c r="C106" s="104"/>
      <c r="D106" s="104"/>
      <c r="E106" s="104"/>
      <c r="F106" s="104"/>
      <c r="G106" s="50"/>
    </row>
    <row r="107" spans="1:256" ht="30.75" customHeight="1" x14ac:dyDescent="0.35">
      <c r="A107" s="97" t="s">
        <v>85</v>
      </c>
      <c r="B107" s="98"/>
      <c r="C107" s="98"/>
      <c r="D107" s="98"/>
      <c r="E107" s="98"/>
      <c r="F107" s="98"/>
      <c r="G107" s="50"/>
    </row>
    <row r="108" spans="1:256" s="59" customFormat="1" ht="23.45" customHeight="1" x14ac:dyDescent="0.35">
      <c r="A108" s="97" t="s">
        <v>183</v>
      </c>
      <c r="B108" s="98"/>
      <c r="C108" s="98"/>
      <c r="D108" s="98"/>
      <c r="E108" s="98"/>
      <c r="F108" s="98"/>
      <c r="G108" s="12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  <c r="AN108" s="58"/>
      <c r="AO108" s="58"/>
      <c r="AP108" s="58"/>
      <c r="AQ108" s="58"/>
      <c r="AR108" s="58"/>
      <c r="AS108" s="58"/>
      <c r="AT108" s="58"/>
      <c r="AU108" s="58"/>
      <c r="AV108" s="58"/>
      <c r="AW108" s="58"/>
      <c r="AX108" s="58"/>
      <c r="AY108" s="58"/>
      <c r="AZ108" s="58"/>
      <c r="BA108" s="58"/>
      <c r="BB108" s="58"/>
      <c r="BC108" s="58"/>
      <c r="BD108" s="58"/>
      <c r="BE108" s="58"/>
      <c r="BF108" s="58"/>
      <c r="BG108" s="58"/>
      <c r="BH108" s="58"/>
      <c r="BI108" s="58"/>
      <c r="BJ108" s="58"/>
      <c r="BK108" s="58"/>
      <c r="BL108" s="58"/>
      <c r="BM108" s="58"/>
      <c r="BN108" s="58"/>
      <c r="BO108" s="58"/>
      <c r="BP108" s="58"/>
      <c r="BQ108" s="58"/>
      <c r="BR108" s="58"/>
      <c r="BS108" s="58"/>
      <c r="BT108" s="58"/>
      <c r="BU108" s="58"/>
      <c r="BV108" s="58"/>
      <c r="BW108" s="58"/>
      <c r="BX108" s="58"/>
      <c r="BY108" s="58"/>
      <c r="BZ108" s="58"/>
      <c r="CA108" s="58"/>
      <c r="CB108" s="58"/>
      <c r="CC108" s="58"/>
      <c r="CD108" s="58"/>
      <c r="CE108" s="58"/>
      <c r="CF108" s="58"/>
      <c r="CG108" s="58"/>
      <c r="CH108" s="58"/>
      <c r="CI108" s="58"/>
      <c r="CJ108" s="58"/>
      <c r="CK108" s="58"/>
      <c r="CL108" s="58"/>
      <c r="CM108" s="58"/>
      <c r="CN108" s="58"/>
      <c r="CO108" s="58"/>
      <c r="CP108" s="58"/>
      <c r="CQ108" s="58"/>
      <c r="CR108" s="58"/>
      <c r="CS108" s="58"/>
      <c r="CT108" s="58"/>
      <c r="CU108" s="58"/>
      <c r="CV108" s="58"/>
      <c r="CW108" s="58"/>
      <c r="CX108" s="58"/>
      <c r="CY108" s="58"/>
      <c r="CZ108" s="58"/>
      <c r="DA108" s="58"/>
      <c r="DB108" s="58"/>
      <c r="DC108" s="58"/>
      <c r="DD108" s="58"/>
      <c r="DE108" s="58"/>
      <c r="DF108" s="58"/>
      <c r="DG108" s="58"/>
      <c r="DH108" s="58"/>
      <c r="DI108" s="58"/>
      <c r="DJ108" s="58"/>
      <c r="DK108" s="58"/>
      <c r="DL108" s="58"/>
      <c r="DM108" s="58"/>
      <c r="DN108" s="58"/>
      <c r="DO108" s="58"/>
      <c r="DP108" s="58"/>
      <c r="DQ108" s="58"/>
      <c r="DR108" s="58"/>
      <c r="DS108" s="58"/>
      <c r="DT108" s="58"/>
      <c r="DU108" s="58"/>
      <c r="DV108" s="58"/>
      <c r="DW108" s="58"/>
      <c r="DX108" s="58"/>
      <c r="DY108" s="58"/>
      <c r="DZ108" s="58"/>
      <c r="EA108" s="58"/>
      <c r="EB108" s="58"/>
      <c r="EC108" s="58"/>
      <c r="ED108" s="58"/>
      <c r="EE108" s="58"/>
      <c r="EF108" s="58"/>
      <c r="EG108" s="58"/>
      <c r="EH108" s="58"/>
      <c r="EI108" s="58"/>
      <c r="EJ108" s="58"/>
      <c r="EK108" s="58"/>
      <c r="EL108" s="58"/>
      <c r="EM108" s="58"/>
      <c r="EN108" s="58"/>
      <c r="EO108" s="58"/>
      <c r="EP108" s="58"/>
      <c r="EQ108" s="58"/>
      <c r="ER108" s="58"/>
      <c r="ES108" s="58"/>
      <c r="ET108" s="58"/>
      <c r="EU108" s="58"/>
      <c r="EV108" s="58"/>
      <c r="EW108" s="58"/>
      <c r="EX108" s="58"/>
      <c r="EY108" s="58"/>
      <c r="EZ108" s="58"/>
      <c r="FA108" s="58"/>
      <c r="FB108" s="58"/>
      <c r="FC108" s="58"/>
      <c r="FD108" s="58"/>
      <c r="FE108" s="58"/>
      <c r="FF108" s="58"/>
      <c r="FG108" s="58"/>
      <c r="FH108" s="58"/>
      <c r="FI108" s="58"/>
      <c r="FJ108" s="58"/>
      <c r="FK108" s="58"/>
      <c r="FL108" s="58"/>
      <c r="FM108" s="58"/>
      <c r="FN108" s="58"/>
      <c r="FO108" s="58"/>
      <c r="FP108" s="58"/>
      <c r="FQ108" s="58"/>
      <c r="FR108" s="58"/>
      <c r="FS108" s="58"/>
      <c r="FT108" s="58"/>
      <c r="FU108" s="58"/>
      <c r="FV108" s="58"/>
      <c r="FW108" s="58"/>
      <c r="FX108" s="58"/>
      <c r="FY108" s="58"/>
      <c r="FZ108" s="58"/>
      <c r="GA108" s="58"/>
      <c r="GB108" s="58"/>
      <c r="GC108" s="58"/>
      <c r="GD108" s="58"/>
      <c r="GE108" s="58"/>
      <c r="GF108" s="58"/>
      <c r="GG108" s="58"/>
      <c r="GH108" s="58"/>
      <c r="GI108" s="58"/>
      <c r="GJ108" s="58"/>
      <c r="GK108" s="58"/>
      <c r="GL108" s="58"/>
      <c r="GM108" s="58"/>
      <c r="GN108" s="58"/>
      <c r="GO108" s="58"/>
      <c r="GP108" s="58"/>
      <c r="GQ108" s="58"/>
      <c r="GR108" s="58"/>
      <c r="GS108" s="58"/>
      <c r="GT108" s="58"/>
      <c r="GU108" s="58"/>
      <c r="GV108" s="58"/>
      <c r="GW108" s="58"/>
      <c r="GX108" s="58"/>
      <c r="GY108" s="58"/>
      <c r="GZ108" s="58"/>
      <c r="HA108" s="58"/>
      <c r="HB108" s="58"/>
      <c r="HC108" s="58"/>
      <c r="HD108" s="58"/>
      <c r="HE108" s="58"/>
      <c r="HF108" s="58"/>
      <c r="HG108" s="58"/>
      <c r="HH108" s="58"/>
      <c r="HI108" s="58"/>
      <c r="HJ108" s="58"/>
      <c r="HK108" s="58"/>
      <c r="HL108" s="58"/>
      <c r="HM108" s="58"/>
      <c r="HN108" s="58"/>
      <c r="HO108" s="58"/>
      <c r="HP108" s="58"/>
      <c r="HQ108" s="58"/>
      <c r="HR108" s="58"/>
      <c r="HS108" s="58"/>
      <c r="HT108" s="58"/>
      <c r="HU108" s="58"/>
      <c r="HV108" s="58"/>
      <c r="HW108" s="58"/>
      <c r="HX108" s="58"/>
      <c r="HY108" s="58"/>
      <c r="HZ108" s="58"/>
      <c r="IA108" s="58"/>
      <c r="IB108" s="58"/>
      <c r="IC108" s="58"/>
      <c r="ID108" s="58"/>
      <c r="IE108" s="58"/>
      <c r="IF108" s="58"/>
      <c r="IG108" s="58"/>
      <c r="IH108" s="58"/>
      <c r="II108" s="58"/>
      <c r="IJ108" s="58"/>
      <c r="IK108" s="58"/>
      <c r="IL108" s="58"/>
      <c r="IM108" s="58"/>
      <c r="IN108" s="58"/>
      <c r="IO108" s="58"/>
      <c r="IP108" s="58"/>
      <c r="IQ108" s="58"/>
      <c r="IR108" s="58"/>
      <c r="IS108" s="58"/>
      <c r="IT108" s="58"/>
      <c r="IU108" s="58"/>
      <c r="IV108" s="58"/>
    </row>
    <row r="109" spans="1:256" s="59" customFormat="1" ht="23.45" customHeight="1" x14ac:dyDescent="0.35">
      <c r="A109" s="81"/>
      <c r="B109" s="82"/>
      <c r="C109" s="82"/>
      <c r="D109" s="82"/>
      <c r="E109" s="82"/>
      <c r="F109" s="82"/>
      <c r="G109" s="12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  <c r="AW109" s="58"/>
      <c r="AX109" s="58"/>
      <c r="AY109" s="58"/>
      <c r="AZ109" s="58"/>
      <c r="BA109" s="58"/>
      <c r="BB109" s="58"/>
      <c r="BC109" s="58"/>
      <c r="BD109" s="58"/>
      <c r="BE109" s="58"/>
      <c r="BF109" s="58"/>
      <c r="BG109" s="58"/>
      <c r="BH109" s="58"/>
      <c r="BI109" s="58"/>
      <c r="BJ109" s="58"/>
      <c r="BK109" s="58"/>
      <c r="BL109" s="58"/>
      <c r="BM109" s="58"/>
      <c r="BN109" s="58"/>
      <c r="BO109" s="58"/>
      <c r="BP109" s="58"/>
      <c r="BQ109" s="58"/>
      <c r="BR109" s="58"/>
      <c r="BS109" s="58"/>
      <c r="BT109" s="58"/>
      <c r="BU109" s="58"/>
      <c r="BV109" s="58"/>
      <c r="BW109" s="58"/>
      <c r="BX109" s="58"/>
      <c r="BY109" s="58"/>
      <c r="BZ109" s="58"/>
      <c r="CA109" s="58"/>
      <c r="CB109" s="58"/>
      <c r="CC109" s="58"/>
      <c r="CD109" s="58"/>
      <c r="CE109" s="58"/>
      <c r="CF109" s="58"/>
      <c r="CG109" s="58"/>
      <c r="CH109" s="58"/>
      <c r="CI109" s="58"/>
      <c r="CJ109" s="58"/>
      <c r="CK109" s="58"/>
      <c r="CL109" s="58"/>
      <c r="CM109" s="58"/>
      <c r="CN109" s="58"/>
      <c r="CO109" s="58"/>
      <c r="CP109" s="58"/>
      <c r="CQ109" s="58"/>
      <c r="CR109" s="58"/>
      <c r="CS109" s="58"/>
      <c r="CT109" s="58"/>
      <c r="CU109" s="58"/>
      <c r="CV109" s="58"/>
      <c r="CW109" s="58"/>
      <c r="CX109" s="58"/>
      <c r="CY109" s="58"/>
      <c r="CZ109" s="58"/>
      <c r="DA109" s="58"/>
      <c r="DB109" s="58"/>
      <c r="DC109" s="58"/>
      <c r="DD109" s="58"/>
      <c r="DE109" s="58"/>
      <c r="DF109" s="58"/>
      <c r="DG109" s="58"/>
      <c r="DH109" s="58"/>
      <c r="DI109" s="58"/>
      <c r="DJ109" s="58"/>
      <c r="DK109" s="58"/>
      <c r="DL109" s="58"/>
      <c r="DM109" s="58"/>
      <c r="DN109" s="58"/>
      <c r="DO109" s="58"/>
      <c r="DP109" s="58"/>
      <c r="DQ109" s="58"/>
      <c r="DR109" s="58"/>
      <c r="DS109" s="58"/>
      <c r="DT109" s="58"/>
      <c r="DU109" s="58"/>
      <c r="DV109" s="58"/>
      <c r="DW109" s="58"/>
      <c r="DX109" s="58"/>
      <c r="DY109" s="58"/>
      <c r="DZ109" s="58"/>
      <c r="EA109" s="58"/>
      <c r="EB109" s="58"/>
      <c r="EC109" s="58"/>
      <c r="ED109" s="58"/>
      <c r="EE109" s="58"/>
      <c r="EF109" s="58"/>
      <c r="EG109" s="58"/>
      <c r="EH109" s="58"/>
      <c r="EI109" s="58"/>
      <c r="EJ109" s="58"/>
      <c r="EK109" s="58"/>
      <c r="EL109" s="58"/>
      <c r="EM109" s="58"/>
      <c r="EN109" s="58"/>
      <c r="EO109" s="58"/>
      <c r="EP109" s="58"/>
      <c r="EQ109" s="58"/>
      <c r="ER109" s="58"/>
      <c r="ES109" s="58"/>
      <c r="ET109" s="58"/>
      <c r="EU109" s="58"/>
      <c r="EV109" s="58"/>
      <c r="EW109" s="58"/>
      <c r="EX109" s="58"/>
      <c r="EY109" s="58"/>
      <c r="EZ109" s="58"/>
      <c r="FA109" s="58"/>
      <c r="FB109" s="58"/>
      <c r="FC109" s="58"/>
      <c r="FD109" s="58"/>
      <c r="FE109" s="58"/>
      <c r="FF109" s="58"/>
      <c r="FG109" s="58"/>
      <c r="FH109" s="58"/>
      <c r="FI109" s="58"/>
      <c r="FJ109" s="58"/>
      <c r="FK109" s="58"/>
      <c r="FL109" s="58"/>
      <c r="FM109" s="58"/>
      <c r="FN109" s="58"/>
      <c r="FO109" s="58"/>
      <c r="FP109" s="58"/>
      <c r="FQ109" s="58"/>
      <c r="FR109" s="58"/>
      <c r="FS109" s="58"/>
      <c r="FT109" s="58"/>
      <c r="FU109" s="58"/>
      <c r="FV109" s="58"/>
      <c r="FW109" s="58"/>
      <c r="FX109" s="58"/>
      <c r="FY109" s="58"/>
      <c r="FZ109" s="58"/>
      <c r="GA109" s="58"/>
      <c r="GB109" s="58"/>
      <c r="GC109" s="58"/>
      <c r="GD109" s="58"/>
      <c r="GE109" s="58"/>
      <c r="GF109" s="58"/>
      <c r="GG109" s="58"/>
      <c r="GH109" s="58"/>
      <c r="GI109" s="58"/>
      <c r="GJ109" s="58"/>
      <c r="GK109" s="58"/>
      <c r="GL109" s="58"/>
      <c r="GM109" s="58"/>
      <c r="GN109" s="58"/>
      <c r="GO109" s="58"/>
      <c r="GP109" s="58"/>
      <c r="GQ109" s="58"/>
      <c r="GR109" s="58"/>
      <c r="GS109" s="58"/>
      <c r="GT109" s="58"/>
      <c r="GU109" s="58"/>
      <c r="GV109" s="58"/>
      <c r="GW109" s="58"/>
      <c r="GX109" s="58"/>
      <c r="GY109" s="58"/>
      <c r="GZ109" s="58"/>
      <c r="HA109" s="58"/>
      <c r="HB109" s="58"/>
      <c r="HC109" s="58"/>
      <c r="HD109" s="58"/>
      <c r="HE109" s="58"/>
      <c r="HF109" s="58"/>
      <c r="HG109" s="58"/>
      <c r="HH109" s="58"/>
      <c r="HI109" s="58"/>
      <c r="HJ109" s="58"/>
      <c r="HK109" s="58"/>
      <c r="HL109" s="58"/>
      <c r="HM109" s="58"/>
      <c r="HN109" s="58"/>
      <c r="HO109" s="58"/>
      <c r="HP109" s="58"/>
      <c r="HQ109" s="58"/>
      <c r="HR109" s="58"/>
      <c r="HS109" s="58"/>
      <c r="HT109" s="58"/>
      <c r="HU109" s="58"/>
      <c r="HV109" s="58"/>
      <c r="HW109" s="58"/>
      <c r="HX109" s="58"/>
      <c r="HY109" s="58"/>
      <c r="HZ109" s="58"/>
      <c r="IA109" s="58"/>
      <c r="IB109" s="58"/>
      <c r="IC109" s="58"/>
      <c r="ID109" s="58"/>
      <c r="IE109" s="58"/>
      <c r="IF109" s="58"/>
      <c r="IG109" s="58"/>
      <c r="IH109" s="58"/>
      <c r="II109" s="58"/>
      <c r="IJ109" s="58"/>
      <c r="IK109" s="58"/>
      <c r="IL109" s="58"/>
      <c r="IM109" s="58"/>
      <c r="IN109" s="58"/>
      <c r="IO109" s="58"/>
      <c r="IP109" s="58"/>
      <c r="IQ109" s="58"/>
      <c r="IR109" s="58"/>
      <c r="IS109" s="58"/>
      <c r="IT109" s="58"/>
      <c r="IU109" s="58"/>
      <c r="IV109" s="58"/>
    </row>
    <row r="110" spans="1:256" s="59" customFormat="1" ht="23.45" customHeight="1" x14ac:dyDescent="0.35">
      <c r="A110" s="81"/>
      <c r="B110" s="82"/>
      <c r="C110" s="82"/>
      <c r="D110" s="82"/>
      <c r="E110" s="82"/>
      <c r="F110" s="82"/>
      <c r="G110" s="12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  <c r="BI110" s="58"/>
      <c r="BJ110" s="58"/>
      <c r="BK110" s="58"/>
      <c r="BL110" s="58"/>
      <c r="BM110" s="58"/>
      <c r="BN110" s="58"/>
      <c r="BO110" s="58"/>
      <c r="BP110" s="58"/>
      <c r="BQ110" s="58"/>
      <c r="BR110" s="58"/>
      <c r="BS110" s="58"/>
      <c r="BT110" s="58"/>
      <c r="BU110" s="58"/>
      <c r="BV110" s="58"/>
      <c r="BW110" s="58"/>
      <c r="BX110" s="58"/>
      <c r="BY110" s="58"/>
      <c r="BZ110" s="58"/>
      <c r="CA110" s="58"/>
      <c r="CB110" s="58"/>
      <c r="CC110" s="58"/>
      <c r="CD110" s="58"/>
      <c r="CE110" s="58"/>
      <c r="CF110" s="58"/>
      <c r="CG110" s="58"/>
      <c r="CH110" s="58"/>
      <c r="CI110" s="58"/>
      <c r="CJ110" s="58"/>
      <c r="CK110" s="58"/>
      <c r="CL110" s="58"/>
      <c r="CM110" s="58"/>
      <c r="CN110" s="58"/>
      <c r="CO110" s="58"/>
      <c r="CP110" s="58"/>
      <c r="CQ110" s="58"/>
      <c r="CR110" s="58"/>
      <c r="CS110" s="58"/>
      <c r="CT110" s="58"/>
      <c r="CU110" s="58"/>
      <c r="CV110" s="58"/>
      <c r="CW110" s="58"/>
      <c r="CX110" s="58"/>
      <c r="CY110" s="58"/>
      <c r="CZ110" s="58"/>
      <c r="DA110" s="58"/>
      <c r="DB110" s="58"/>
      <c r="DC110" s="58"/>
      <c r="DD110" s="58"/>
      <c r="DE110" s="58"/>
      <c r="DF110" s="58"/>
      <c r="DG110" s="58"/>
      <c r="DH110" s="58"/>
      <c r="DI110" s="58"/>
      <c r="DJ110" s="58"/>
      <c r="DK110" s="58"/>
      <c r="DL110" s="58"/>
      <c r="DM110" s="58"/>
      <c r="DN110" s="58"/>
      <c r="DO110" s="58"/>
      <c r="DP110" s="58"/>
      <c r="DQ110" s="58"/>
      <c r="DR110" s="58"/>
      <c r="DS110" s="58"/>
      <c r="DT110" s="58"/>
      <c r="DU110" s="58"/>
      <c r="DV110" s="58"/>
      <c r="DW110" s="58"/>
      <c r="DX110" s="58"/>
      <c r="DY110" s="58"/>
      <c r="DZ110" s="58"/>
      <c r="EA110" s="58"/>
      <c r="EB110" s="58"/>
      <c r="EC110" s="58"/>
      <c r="ED110" s="58"/>
      <c r="EE110" s="58"/>
      <c r="EF110" s="58"/>
      <c r="EG110" s="58"/>
      <c r="EH110" s="58"/>
      <c r="EI110" s="58"/>
      <c r="EJ110" s="58"/>
      <c r="EK110" s="58"/>
      <c r="EL110" s="58"/>
      <c r="EM110" s="58"/>
      <c r="EN110" s="58"/>
      <c r="EO110" s="58"/>
      <c r="EP110" s="58"/>
      <c r="EQ110" s="58"/>
      <c r="ER110" s="58"/>
      <c r="ES110" s="58"/>
      <c r="ET110" s="58"/>
      <c r="EU110" s="58"/>
      <c r="EV110" s="58"/>
      <c r="EW110" s="58"/>
      <c r="EX110" s="58"/>
      <c r="EY110" s="58"/>
      <c r="EZ110" s="58"/>
      <c r="FA110" s="58"/>
      <c r="FB110" s="58"/>
      <c r="FC110" s="58"/>
      <c r="FD110" s="58"/>
      <c r="FE110" s="58"/>
      <c r="FF110" s="58"/>
      <c r="FG110" s="58"/>
      <c r="FH110" s="58"/>
      <c r="FI110" s="58"/>
      <c r="FJ110" s="58"/>
      <c r="FK110" s="58"/>
      <c r="FL110" s="58"/>
      <c r="FM110" s="58"/>
      <c r="FN110" s="58"/>
      <c r="FO110" s="58"/>
      <c r="FP110" s="58"/>
      <c r="FQ110" s="58"/>
      <c r="FR110" s="58"/>
      <c r="FS110" s="58"/>
      <c r="FT110" s="58"/>
      <c r="FU110" s="58"/>
      <c r="FV110" s="58"/>
      <c r="FW110" s="58"/>
      <c r="FX110" s="58"/>
      <c r="FY110" s="58"/>
      <c r="FZ110" s="58"/>
      <c r="GA110" s="58"/>
      <c r="GB110" s="58"/>
      <c r="GC110" s="58"/>
      <c r="GD110" s="58"/>
      <c r="GE110" s="58"/>
      <c r="GF110" s="58"/>
      <c r="GG110" s="58"/>
      <c r="GH110" s="58"/>
      <c r="GI110" s="58"/>
      <c r="GJ110" s="58"/>
      <c r="GK110" s="58"/>
      <c r="GL110" s="58"/>
      <c r="GM110" s="58"/>
      <c r="GN110" s="58"/>
      <c r="GO110" s="58"/>
      <c r="GP110" s="58"/>
      <c r="GQ110" s="58"/>
      <c r="GR110" s="58"/>
      <c r="GS110" s="58"/>
      <c r="GT110" s="58"/>
      <c r="GU110" s="58"/>
      <c r="GV110" s="58"/>
      <c r="GW110" s="58"/>
      <c r="GX110" s="58"/>
      <c r="GY110" s="58"/>
      <c r="GZ110" s="58"/>
      <c r="HA110" s="58"/>
      <c r="HB110" s="58"/>
      <c r="HC110" s="58"/>
      <c r="HD110" s="58"/>
      <c r="HE110" s="58"/>
      <c r="HF110" s="58"/>
      <c r="HG110" s="58"/>
      <c r="HH110" s="58"/>
      <c r="HI110" s="58"/>
      <c r="HJ110" s="58"/>
      <c r="HK110" s="58"/>
      <c r="HL110" s="58"/>
      <c r="HM110" s="58"/>
      <c r="HN110" s="58"/>
      <c r="HO110" s="58"/>
      <c r="HP110" s="58"/>
      <c r="HQ110" s="58"/>
      <c r="HR110" s="58"/>
      <c r="HS110" s="58"/>
      <c r="HT110" s="58"/>
      <c r="HU110" s="58"/>
      <c r="HV110" s="58"/>
      <c r="HW110" s="58"/>
      <c r="HX110" s="58"/>
      <c r="HY110" s="58"/>
      <c r="HZ110" s="58"/>
      <c r="IA110" s="58"/>
      <c r="IB110" s="58"/>
      <c r="IC110" s="58"/>
      <c r="ID110" s="58"/>
      <c r="IE110" s="58"/>
      <c r="IF110" s="58"/>
      <c r="IG110" s="58"/>
      <c r="IH110" s="58"/>
      <c r="II110" s="58"/>
      <c r="IJ110" s="58"/>
      <c r="IK110" s="58"/>
      <c r="IL110" s="58"/>
      <c r="IM110" s="58"/>
      <c r="IN110" s="58"/>
      <c r="IO110" s="58"/>
      <c r="IP110" s="58"/>
      <c r="IQ110" s="58"/>
      <c r="IR110" s="58"/>
      <c r="IS110" s="58"/>
      <c r="IT110" s="58"/>
      <c r="IU110" s="58"/>
      <c r="IV110" s="58"/>
    </row>
    <row r="111" spans="1:256" s="59" customFormat="1" ht="23.45" customHeight="1" x14ac:dyDescent="0.35">
      <c r="A111" s="81"/>
      <c r="B111" s="82"/>
      <c r="C111" s="82"/>
      <c r="D111" s="82"/>
      <c r="E111" s="82"/>
      <c r="F111" s="82"/>
      <c r="G111" s="12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58"/>
      <c r="BK111" s="58"/>
      <c r="BL111" s="58"/>
      <c r="BM111" s="58"/>
      <c r="BN111" s="58"/>
      <c r="BO111" s="58"/>
      <c r="BP111" s="58"/>
      <c r="BQ111" s="58"/>
      <c r="BR111" s="58"/>
      <c r="BS111" s="58"/>
      <c r="BT111" s="58"/>
      <c r="BU111" s="58"/>
      <c r="BV111" s="58"/>
      <c r="BW111" s="58"/>
      <c r="BX111" s="58"/>
      <c r="BY111" s="58"/>
      <c r="BZ111" s="58"/>
      <c r="CA111" s="58"/>
      <c r="CB111" s="58"/>
      <c r="CC111" s="58"/>
      <c r="CD111" s="58"/>
      <c r="CE111" s="58"/>
      <c r="CF111" s="58"/>
      <c r="CG111" s="58"/>
      <c r="CH111" s="58"/>
      <c r="CI111" s="58"/>
      <c r="CJ111" s="58"/>
      <c r="CK111" s="58"/>
      <c r="CL111" s="58"/>
      <c r="CM111" s="58"/>
      <c r="CN111" s="58"/>
      <c r="CO111" s="58"/>
      <c r="CP111" s="58"/>
      <c r="CQ111" s="58"/>
      <c r="CR111" s="58"/>
      <c r="CS111" s="58"/>
      <c r="CT111" s="58"/>
      <c r="CU111" s="58"/>
      <c r="CV111" s="58"/>
      <c r="CW111" s="58"/>
      <c r="CX111" s="58"/>
      <c r="CY111" s="58"/>
      <c r="CZ111" s="58"/>
      <c r="DA111" s="58"/>
      <c r="DB111" s="58"/>
      <c r="DC111" s="58"/>
      <c r="DD111" s="58"/>
      <c r="DE111" s="58"/>
      <c r="DF111" s="58"/>
      <c r="DG111" s="58"/>
      <c r="DH111" s="58"/>
      <c r="DI111" s="58"/>
      <c r="DJ111" s="58"/>
      <c r="DK111" s="58"/>
      <c r="DL111" s="58"/>
      <c r="DM111" s="58"/>
      <c r="DN111" s="58"/>
      <c r="DO111" s="58"/>
      <c r="DP111" s="58"/>
      <c r="DQ111" s="58"/>
      <c r="DR111" s="58"/>
      <c r="DS111" s="58"/>
      <c r="DT111" s="58"/>
      <c r="DU111" s="58"/>
      <c r="DV111" s="58"/>
      <c r="DW111" s="58"/>
      <c r="DX111" s="58"/>
      <c r="DY111" s="58"/>
      <c r="DZ111" s="58"/>
      <c r="EA111" s="58"/>
      <c r="EB111" s="58"/>
      <c r="EC111" s="58"/>
      <c r="ED111" s="58"/>
      <c r="EE111" s="58"/>
      <c r="EF111" s="58"/>
      <c r="EG111" s="58"/>
      <c r="EH111" s="58"/>
      <c r="EI111" s="58"/>
      <c r="EJ111" s="58"/>
      <c r="EK111" s="58"/>
      <c r="EL111" s="58"/>
      <c r="EM111" s="58"/>
      <c r="EN111" s="58"/>
      <c r="EO111" s="58"/>
      <c r="EP111" s="58"/>
      <c r="EQ111" s="58"/>
      <c r="ER111" s="58"/>
      <c r="ES111" s="58"/>
      <c r="ET111" s="58"/>
      <c r="EU111" s="58"/>
      <c r="EV111" s="58"/>
      <c r="EW111" s="58"/>
      <c r="EX111" s="58"/>
      <c r="EY111" s="58"/>
      <c r="EZ111" s="58"/>
      <c r="FA111" s="58"/>
      <c r="FB111" s="58"/>
      <c r="FC111" s="58"/>
      <c r="FD111" s="58"/>
      <c r="FE111" s="58"/>
      <c r="FF111" s="58"/>
      <c r="FG111" s="58"/>
      <c r="FH111" s="58"/>
      <c r="FI111" s="58"/>
      <c r="FJ111" s="58"/>
      <c r="FK111" s="58"/>
      <c r="FL111" s="58"/>
      <c r="FM111" s="58"/>
      <c r="FN111" s="58"/>
      <c r="FO111" s="58"/>
      <c r="FP111" s="58"/>
      <c r="FQ111" s="58"/>
      <c r="FR111" s="58"/>
      <c r="FS111" s="58"/>
      <c r="FT111" s="58"/>
      <c r="FU111" s="58"/>
      <c r="FV111" s="58"/>
      <c r="FW111" s="58"/>
      <c r="FX111" s="58"/>
      <c r="FY111" s="58"/>
      <c r="FZ111" s="58"/>
      <c r="GA111" s="58"/>
      <c r="GB111" s="58"/>
      <c r="GC111" s="58"/>
      <c r="GD111" s="58"/>
      <c r="GE111" s="58"/>
      <c r="GF111" s="58"/>
      <c r="GG111" s="58"/>
      <c r="GH111" s="58"/>
      <c r="GI111" s="58"/>
      <c r="GJ111" s="58"/>
      <c r="GK111" s="58"/>
      <c r="GL111" s="58"/>
      <c r="GM111" s="58"/>
      <c r="GN111" s="58"/>
      <c r="GO111" s="58"/>
      <c r="GP111" s="58"/>
      <c r="GQ111" s="58"/>
      <c r="GR111" s="58"/>
      <c r="GS111" s="58"/>
      <c r="GT111" s="58"/>
      <c r="GU111" s="58"/>
      <c r="GV111" s="58"/>
      <c r="GW111" s="58"/>
      <c r="GX111" s="58"/>
      <c r="GY111" s="58"/>
      <c r="GZ111" s="58"/>
      <c r="HA111" s="58"/>
      <c r="HB111" s="58"/>
      <c r="HC111" s="58"/>
      <c r="HD111" s="58"/>
      <c r="HE111" s="58"/>
      <c r="HF111" s="58"/>
      <c r="HG111" s="58"/>
      <c r="HH111" s="58"/>
      <c r="HI111" s="58"/>
      <c r="HJ111" s="58"/>
      <c r="HK111" s="58"/>
      <c r="HL111" s="58"/>
      <c r="HM111" s="58"/>
      <c r="HN111" s="58"/>
      <c r="HO111" s="58"/>
      <c r="HP111" s="58"/>
      <c r="HQ111" s="58"/>
      <c r="HR111" s="58"/>
      <c r="HS111" s="58"/>
      <c r="HT111" s="58"/>
      <c r="HU111" s="58"/>
      <c r="HV111" s="58"/>
      <c r="HW111" s="58"/>
      <c r="HX111" s="58"/>
      <c r="HY111" s="58"/>
      <c r="HZ111" s="58"/>
      <c r="IA111" s="58"/>
      <c r="IB111" s="58"/>
      <c r="IC111" s="58"/>
      <c r="ID111" s="58"/>
      <c r="IE111" s="58"/>
      <c r="IF111" s="58"/>
      <c r="IG111" s="58"/>
      <c r="IH111" s="58"/>
      <c r="II111" s="58"/>
      <c r="IJ111" s="58"/>
      <c r="IK111" s="58"/>
      <c r="IL111" s="58"/>
      <c r="IM111" s="58"/>
      <c r="IN111" s="58"/>
      <c r="IO111" s="58"/>
      <c r="IP111" s="58"/>
      <c r="IQ111" s="58"/>
      <c r="IR111" s="58"/>
      <c r="IS111" s="58"/>
      <c r="IT111" s="58"/>
      <c r="IU111" s="58"/>
      <c r="IV111" s="58"/>
    </row>
    <row r="112" spans="1:256" s="59" customFormat="1" ht="23.45" customHeight="1" x14ac:dyDescent="0.35">
      <c r="A112" s="81"/>
      <c r="B112" s="82"/>
      <c r="C112" s="82"/>
      <c r="D112" s="82"/>
      <c r="E112" s="82"/>
      <c r="F112" s="82"/>
      <c r="G112" s="12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8"/>
      <c r="BO112" s="58"/>
      <c r="BP112" s="58"/>
      <c r="BQ112" s="58"/>
      <c r="BR112" s="58"/>
      <c r="BS112" s="58"/>
      <c r="BT112" s="58"/>
      <c r="BU112" s="58"/>
      <c r="BV112" s="58"/>
      <c r="BW112" s="58"/>
      <c r="BX112" s="58"/>
      <c r="BY112" s="58"/>
      <c r="BZ112" s="58"/>
      <c r="CA112" s="58"/>
      <c r="CB112" s="58"/>
      <c r="CC112" s="58"/>
      <c r="CD112" s="58"/>
      <c r="CE112" s="58"/>
      <c r="CF112" s="58"/>
      <c r="CG112" s="58"/>
      <c r="CH112" s="58"/>
      <c r="CI112" s="58"/>
      <c r="CJ112" s="58"/>
      <c r="CK112" s="58"/>
      <c r="CL112" s="58"/>
      <c r="CM112" s="58"/>
      <c r="CN112" s="58"/>
      <c r="CO112" s="58"/>
      <c r="CP112" s="58"/>
      <c r="CQ112" s="58"/>
      <c r="CR112" s="58"/>
      <c r="CS112" s="58"/>
      <c r="CT112" s="58"/>
      <c r="CU112" s="58"/>
      <c r="CV112" s="58"/>
      <c r="CW112" s="58"/>
      <c r="CX112" s="58"/>
      <c r="CY112" s="58"/>
      <c r="CZ112" s="58"/>
      <c r="DA112" s="58"/>
      <c r="DB112" s="58"/>
      <c r="DC112" s="58"/>
      <c r="DD112" s="58"/>
      <c r="DE112" s="58"/>
      <c r="DF112" s="58"/>
      <c r="DG112" s="58"/>
      <c r="DH112" s="58"/>
      <c r="DI112" s="58"/>
      <c r="DJ112" s="58"/>
      <c r="DK112" s="58"/>
      <c r="DL112" s="58"/>
      <c r="DM112" s="58"/>
      <c r="DN112" s="58"/>
      <c r="DO112" s="58"/>
      <c r="DP112" s="58"/>
      <c r="DQ112" s="58"/>
      <c r="DR112" s="58"/>
      <c r="DS112" s="58"/>
      <c r="DT112" s="58"/>
      <c r="DU112" s="58"/>
      <c r="DV112" s="58"/>
      <c r="DW112" s="58"/>
      <c r="DX112" s="58"/>
      <c r="DY112" s="58"/>
      <c r="DZ112" s="58"/>
      <c r="EA112" s="58"/>
      <c r="EB112" s="58"/>
      <c r="EC112" s="58"/>
      <c r="ED112" s="58"/>
      <c r="EE112" s="58"/>
      <c r="EF112" s="58"/>
      <c r="EG112" s="58"/>
      <c r="EH112" s="58"/>
      <c r="EI112" s="58"/>
      <c r="EJ112" s="58"/>
      <c r="EK112" s="58"/>
      <c r="EL112" s="58"/>
      <c r="EM112" s="58"/>
      <c r="EN112" s="58"/>
      <c r="EO112" s="58"/>
      <c r="EP112" s="58"/>
      <c r="EQ112" s="58"/>
      <c r="ER112" s="58"/>
      <c r="ES112" s="58"/>
      <c r="ET112" s="58"/>
      <c r="EU112" s="58"/>
      <c r="EV112" s="58"/>
      <c r="EW112" s="58"/>
      <c r="EX112" s="58"/>
      <c r="EY112" s="58"/>
      <c r="EZ112" s="58"/>
      <c r="FA112" s="58"/>
      <c r="FB112" s="58"/>
      <c r="FC112" s="58"/>
      <c r="FD112" s="58"/>
      <c r="FE112" s="58"/>
      <c r="FF112" s="58"/>
      <c r="FG112" s="58"/>
      <c r="FH112" s="58"/>
      <c r="FI112" s="58"/>
      <c r="FJ112" s="58"/>
      <c r="FK112" s="58"/>
      <c r="FL112" s="58"/>
      <c r="FM112" s="58"/>
      <c r="FN112" s="58"/>
      <c r="FO112" s="58"/>
      <c r="FP112" s="58"/>
      <c r="FQ112" s="58"/>
      <c r="FR112" s="58"/>
      <c r="FS112" s="58"/>
      <c r="FT112" s="58"/>
      <c r="FU112" s="58"/>
      <c r="FV112" s="58"/>
      <c r="FW112" s="58"/>
      <c r="FX112" s="58"/>
      <c r="FY112" s="58"/>
      <c r="FZ112" s="58"/>
      <c r="GA112" s="58"/>
      <c r="GB112" s="58"/>
      <c r="GC112" s="58"/>
      <c r="GD112" s="58"/>
      <c r="GE112" s="58"/>
      <c r="GF112" s="58"/>
      <c r="GG112" s="58"/>
      <c r="GH112" s="58"/>
      <c r="GI112" s="58"/>
      <c r="GJ112" s="58"/>
      <c r="GK112" s="58"/>
      <c r="GL112" s="58"/>
      <c r="GM112" s="58"/>
      <c r="GN112" s="58"/>
      <c r="GO112" s="58"/>
      <c r="GP112" s="58"/>
      <c r="GQ112" s="58"/>
      <c r="GR112" s="58"/>
      <c r="GS112" s="58"/>
      <c r="GT112" s="58"/>
      <c r="GU112" s="58"/>
      <c r="GV112" s="58"/>
      <c r="GW112" s="58"/>
      <c r="GX112" s="58"/>
      <c r="GY112" s="58"/>
      <c r="GZ112" s="58"/>
      <c r="HA112" s="58"/>
      <c r="HB112" s="58"/>
      <c r="HC112" s="58"/>
      <c r="HD112" s="58"/>
      <c r="HE112" s="58"/>
      <c r="HF112" s="58"/>
      <c r="HG112" s="58"/>
      <c r="HH112" s="58"/>
      <c r="HI112" s="58"/>
      <c r="HJ112" s="58"/>
      <c r="HK112" s="58"/>
      <c r="HL112" s="58"/>
      <c r="HM112" s="58"/>
      <c r="HN112" s="58"/>
      <c r="HO112" s="58"/>
      <c r="HP112" s="58"/>
      <c r="HQ112" s="58"/>
      <c r="HR112" s="58"/>
      <c r="HS112" s="58"/>
      <c r="HT112" s="58"/>
      <c r="HU112" s="58"/>
      <c r="HV112" s="58"/>
      <c r="HW112" s="58"/>
      <c r="HX112" s="58"/>
      <c r="HY112" s="58"/>
      <c r="HZ112" s="58"/>
      <c r="IA112" s="58"/>
      <c r="IB112" s="58"/>
      <c r="IC112" s="58"/>
      <c r="ID112" s="58"/>
      <c r="IE112" s="58"/>
      <c r="IF112" s="58"/>
      <c r="IG112" s="58"/>
      <c r="IH112" s="58"/>
      <c r="II112" s="58"/>
      <c r="IJ112" s="58"/>
      <c r="IK112" s="58"/>
      <c r="IL112" s="58"/>
      <c r="IM112" s="58"/>
      <c r="IN112" s="58"/>
      <c r="IO112" s="58"/>
      <c r="IP112" s="58"/>
      <c r="IQ112" s="58"/>
      <c r="IR112" s="58"/>
      <c r="IS112" s="58"/>
      <c r="IT112" s="58"/>
      <c r="IU112" s="58"/>
      <c r="IV112" s="58"/>
    </row>
    <row r="113" spans="1:256" s="59" customFormat="1" ht="23.45" customHeight="1" x14ac:dyDescent="0.35">
      <c r="A113" s="81"/>
      <c r="B113" s="82"/>
      <c r="C113" s="82"/>
      <c r="D113" s="82"/>
      <c r="E113" s="82"/>
      <c r="F113" s="82"/>
      <c r="G113" s="12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L113" s="58"/>
      <c r="BM113" s="58"/>
      <c r="BN113" s="58"/>
      <c r="BO113" s="58"/>
      <c r="BP113" s="58"/>
      <c r="BQ113" s="58"/>
      <c r="BR113" s="58"/>
      <c r="BS113" s="58"/>
      <c r="BT113" s="58"/>
      <c r="BU113" s="58"/>
      <c r="BV113" s="58"/>
      <c r="BW113" s="58"/>
      <c r="BX113" s="58"/>
      <c r="BY113" s="58"/>
      <c r="BZ113" s="58"/>
      <c r="CA113" s="58"/>
      <c r="CB113" s="58"/>
      <c r="CC113" s="58"/>
      <c r="CD113" s="58"/>
      <c r="CE113" s="58"/>
      <c r="CF113" s="58"/>
      <c r="CG113" s="58"/>
      <c r="CH113" s="58"/>
      <c r="CI113" s="58"/>
      <c r="CJ113" s="58"/>
      <c r="CK113" s="58"/>
      <c r="CL113" s="58"/>
      <c r="CM113" s="58"/>
      <c r="CN113" s="58"/>
      <c r="CO113" s="58"/>
      <c r="CP113" s="58"/>
      <c r="CQ113" s="58"/>
      <c r="CR113" s="58"/>
      <c r="CS113" s="58"/>
      <c r="CT113" s="58"/>
      <c r="CU113" s="58"/>
      <c r="CV113" s="58"/>
      <c r="CW113" s="58"/>
      <c r="CX113" s="58"/>
      <c r="CY113" s="58"/>
      <c r="CZ113" s="58"/>
      <c r="DA113" s="58"/>
      <c r="DB113" s="58"/>
      <c r="DC113" s="58"/>
      <c r="DD113" s="58"/>
      <c r="DE113" s="58"/>
      <c r="DF113" s="58"/>
      <c r="DG113" s="58"/>
      <c r="DH113" s="58"/>
      <c r="DI113" s="58"/>
      <c r="DJ113" s="58"/>
      <c r="DK113" s="58"/>
      <c r="DL113" s="58"/>
      <c r="DM113" s="58"/>
      <c r="DN113" s="58"/>
      <c r="DO113" s="58"/>
      <c r="DP113" s="58"/>
      <c r="DQ113" s="58"/>
      <c r="DR113" s="58"/>
      <c r="DS113" s="58"/>
      <c r="DT113" s="58"/>
      <c r="DU113" s="58"/>
      <c r="DV113" s="58"/>
      <c r="DW113" s="58"/>
      <c r="DX113" s="58"/>
      <c r="DY113" s="58"/>
      <c r="DZ113" s="58"/>
      <c r="EA113" s="58"/>
      <c r="EB113" s="58"/>
      <c r="EC113" s="58"/>
      <c r="ED113" s="58"/>
      <c r="EE113" s="58"/>
      <c r="EF113" s="58"/>
      <c r="EG113" s="58"/>
      <c r="EH113" s="58"/>
      <c r="EI113" s="58"/>
      <c r="EJ113" s="58"/>
      <c r="EK113" s="58"/>
      <c r="EL113" s="58"/>
      <c r="EM113" s="58"/>
      <c r="EN113" s="58"/>
      <c r="EO113" s="58"/>
      <c r="EP113" s="58"/>
      <c r="EQ113" s="58"/>
      <c r="ER113" s="58"/>
      <c r="ES113" s="58"/>
      <c r="ET113" s="58"/>
      <c r="EU113" s="58"/>
      <c r="EV113" s="58"/>
      <c r="EW113" s="58"/>
      <c r="EX113" s="58"/>
      <c r="EY113" s="58"/>
      <c r="EZ113" s="58"/>
      <c r="FA113" s="58"/>
      <c r="FB113" s="58"/>
      <c r="FC113" s="58"/>
      <c r="FD113" s="58"/>
      <c r="FE113" s="58"/>
      <c r="FF113" s="58"/>
      <c r="FG113" s="58"/>
      <c r="FH113" s="58"/>
      <c r="FI113" s="58"/>
      <c r="FJ113" s="58"/>
      <c r="FK113" s="58"/>
      <c r="FL113" s="58"/>
      <c r="FM113" s="58"/>
      <c r="FN113" s="58"/>
      <c r="FO113" s="58"/>
      <c r="FP113" s="58"/>
      <c r="FQ113" s="58"/>
      <c r="FR113" s="58"/>
      <c r="FS113" s="58"/>
      <c r="FT113" s="58"/>
      <c r="FU113" s="58"/>
      <c r="FV113" s="58"/>
      <c r="FW113" s="58"/>
      <c r="FX113" s="58"/>
      <c r="FY113" s="58"/>
      <c r="FZ113" s="58"/>
      <c r="GA113" s="58"/>
      <c r="GB113" s="58"/>
      <c r="GC113" s="58"/>
      <c r="GD113" s="58"/>
      <c r="GE113" s="58"/>
      <c r="GF113" s="58"/>
      <c r="GG113" s="58"/>
      <c r="GH113" s="58"/>
      <c r="GI113" s="58"/>
      <c r="GJ113" s="58"/>
      <c r="GK113" s="58"/>
      <c r="GL113" s="58"/>
      <c r="GM113" s="58"/>
      <c r="GN113" s="58"/>
      <c r="GO113" s="58"/>
      <c r="GP113" s="58"/>
      <c r="GQ113" s="58"/>
      <c r="GR113" s="58"/>
      <c r="GS113" s="58"/>
      <c r="GT113" s="58"/>
      <c r="GU113" s="58"/>
      <c r="GV113" s="58"/>
      <c r="GW113" s="58"/>
      <c r="GX113" s="58"/>
      <c r="GY113" s="58"/>
      <c r="GZ113" s="58"/>
      <c r="HA113" s="58"/>
      <c r="HB113" s="58"/>
      <c r="HC113" s="58"/>
      <c r="HD113" s="58"/>
      <c r="HE113" s="58"/>
      <c r="HF113" s="58"/>
      <c r="HG113" s="58"/>
      <c r="HH113" s="58"/>
      <c r="HI113" s="58"/>
      <c r="HJ113" s="58"/>
      <c r="HK113" s="58"/>
      <c r="HL113" s="58"/>
      <c r="HM113" s="58"/>
      <c r="HN113" s="58"/>
      <c r="HO113" s="58"/>
      <c r="HP113" s="58"/>
      <c r="HQ113" s="58"/>
      <c r="HR113" s="58"/>
      <c r="HS113" s="58"/>
      <c r="HT113" s="58"/>
      <c r="HU113" s="58"/>
      <c r="HV113" s="58"/>
      <c r="HW113" s="58"/>
      <c r="HX113" s="58"/>
      <c r="HY113" s="58"/>
      <c r="HZ113" s="58"/>
      <c r="IA113" s="58"/>
      <c r="IB113" s="58"/>
      <c r="IC113" s="58"/>
      <c r="ID113" s="58"/>
      <c r="IE113" s="58"/>
      <c r="IF113" s="58"/>
      <c r="IG113" s="58"/>
      <c r="IH113" s="58"/>
      <c r="II113" s="58"/>
      <c r="IJ113" s="58"/>
      <c r="IK113" s="58"/>
      <c r="IL113" s="58"/>
      <c r="IM113" s="58"/>
      <c r="IN113" s="58"/>
      <c r="IO113" s="58"/>
      <c r="IP113" s="58"/>
      <c r="IQ113" s="58"/>
      <c r="IR113" s="58"/>
      <c r="IS113" s="58"/>
      <c r="IT113" s="58"/>
      <c r="IU113" s="58"/>
      <c r="IV113" s="58"/>
    </row>
    <row r="114" spans="1:256" s="59" customFormat="1" ht="23.45" customHeight="1" x14ac:dyDescent="0.35">
      <c r="A114" s="81"/>
      <c r="B114" s="82"/>
      <c r="C114" s="82"/>
      <c r="D114" s="82"/>
      <c r="E114" s="82"/>
      <c r="F114" s="82"/>
      <c r="G114" s="12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8"/>
      <c r="BN114" s="58"/>
      <c r="BO114" s="58"/>
      <c r="BP114" s="58"/>
      <c r="BQ114" s="58"/>
      <c r="BR114" s="58"/>
      <c r="BS114" s="58"/>
      <c r="BT114" s="58"/>
      <c r="BU114" s="58"/>
      <c r="BV114" s="58"/>
      <c r="BW114" s="58"/>
      <c r="BX114" s="58"/>
      <c r="BY114" s="58"/>
      <c r="BZ114" s="58"/>
      <c r="CA114" s="58"/>
      <c r="CB114" s="58"/>
      <c r="CC114" s="58"/>
      <c r="CD114" s="58"/>
      <c r="CE114" s="58"/>
      <c r="CF114" s="58"/>
      <c r="CG114" s="58"/>
      <c r="CH114" s="58"/>
      <c r="CI114" s="58"/>
      <c r="CJ114" s="58"/>
      <c r="CK114" s="58"/>
      <c r="CL114" s="58"/>
      <c r="CM114" s="58"/>
      <c r="CN114" s="58"/>
      <c r="CO114" s="58"/>
      <c r="CP114" s="58"/>
      <c r="CQ114" s="58"/>
      <c r="CR114" s="58"/>
      <c r="CS114" s="58"/>
      <c r="CT114" s="58"/>
      <c r="CU114" s="58"/>
      <c r="CV114" s="58"/>
      <c r="CW114" s="58"/>
      <c r="CX114" s="58"/>
      <c r="CY114" s="58"/>
      <c r="CZ114" s="58"/>
      <c r="DA114" s="58"/>
      <c r="DB114" s="58"/>
      <c r="DC114" s="58"/>
      <c r="DD114" s="58"/>
      <c r="DE114" s="58"/>
      <c r="DF114" s="58"/>
      <c r="DG114" s="58"/>
      <c r="DH114" s="58"/>
      <c r="DI114" s="58"/>
      <c r="DJ114" s="58"/>
      <c r="DK114" s="58"/>
      <c r="DL114" s="58"/>
      <c r="DM114" s="58"/>
      <c r="DN114" s="58"/>
      <c r="DO114" s="58"/>
      <c r="DP114" s="58"/>
      <c r="DQ114" s="58"/>
      <c r="DR114" s="58"/>
      <c r="DS114" s="58"/>
      <c r="DT114" s="58"/>
      <c r="DU114" s="58"/>
      <c r="DV114" s="58"/>
      <c r="DW114" s="58"/>
      <c r="DX114" s="58"/>
      <c r="DY114" s="58"/>
      <c r="DZ114" s="58"/>
      <c r="EA114" s="58"/>
      <c r="EB114" s="58"/>
      <c r="EC114" s="58"/>
      <c r="ED114" s="58"/>
      <c r="EE114" s="58"/>
      <c r="EF114" s="58"/>
      <c r="EG114" s="58"/>
      <c r="EH114" s="58"/>
      <c r="EI114" s="58"/>
      <c r="EJ114" s="58"/>
      <c r="EK114" s="58"/>
      <c r="EL114" s="58"/>
      <c r="EM114" s="58"/>
      <c r="EN114" s="58"/>
      <c r="EO114" s="58"/>
      <c r="EP114" s="58"/>
      <c r="EQ114" s="58"/>
      <c r="ER114" s="58"/>
      <c r="ES114" s="58"/>
      <c r="ET114" s="58"/>
      <c r="EU114" s="58"/>
      <c r="EV114" s="58"/>
      <c r="EW114" s="58"/>
      <c r="EX114" s="58"/>
      <c r="EY114" s="58"/>
      <c r="EZ114" s="58"/>
      <c r="FA114" s="58"/>
      <c r="FB114" s="58"/>
      <c r="FC114" s="58"/>
      <c r="FD114" s="58"/>
      <c r="FE114" s="58"/>
      <c r="FF114" s="58"/>
      <c r="FG114" s="58"/>
      <c r="FH114" s="58"/>
      <c r="FI114" s="58"/>
      <c r="FJ114" s="58"/>
      <c r="FK114" s="58"/>
      <c r="FL114" s="58"/>
      <c r="FM114" s="58"/>
      <c r="FN114" s="58"/>
      <c r="FO114" s="58"/>
      <c r="FP114" s="58"/>
      <c r="FQ114" s="58"/>
      <c r="FR114" s="58"/>
      <c r="FS114" s="58"/>
      <c r="FT114" s="58"/>
      <c r="FU114" s="58"/>
      <c r="FV114" s="58"/>
      <c r="FW114" s="58"/>
      <c r="FX114" s="58"/>
      <c r="FY114" s="58"/>
      <c r="FZ114" s="58"/>
      <c r="GA114" s="58"/>
      <c r="GB114" s="58"/>
      <c r="GC114" s="58"/>
      <c r="GD114" s="58"/>
      <c r="GE114" s="58"/>
      <c r="GF114" s="58"/>
      <c r="GG114" s="58"/>
      <c r="GH114" s="58"/>
      <c r="GI114" s="58"/>
      <c r="GJ114" s="58"/>
      <c r="GK114" s="58"/>
      <c r="GL114" s="58"/>
      <c r="GM114" s="58"/>
      <c r="GN114" s="58"/>
      <c r="GO114" s="58"/>
      <c r="GP114" s="58"/>
      <c r="GQ114" s="58"/>
      <c r="GR114" s="58"/>
      <c r="GS114" s="58"/>
      <c r="GT114" s="58"/>
      <c r="GU114" s="58"/>
      <c r="GV114" s="58"/>
      <c r="GW114" s="58"/>
      <c r="GX114" s="58"/>
      <c r="GY114" s="58"/>
      <c r="GZ114" s="58"/>
      <c r="HA114" s="58"/>
      <c r="HB114" s="58"/>
      <c r="HC114" s="58"/>
      <c r="HD114" s="58"/>
      <c r="HE114" s="58"/>
      <c r="HF114" s="58"/>
      <c r="HG114" s="58"/>
      <c r="HH114" s="58"/>
      <c r="HI114" s="58"/>
      <c r="HJ114" s="58"/>
      <c r="HK114" s="58"/>
      <c r="HL114" s="58"/>
      <c r="HM114" s="58"/>
      <c r="HN114" s="58"/>
      <c r="HO114" s="58"/>
      <c r="HP114" s="58"/>
      <c r="HQ114" s="58"/>
      <c r="HR114" s="58"/>
      <c r="HS114" s="58"/>
      <c r="HT114" s="58"/>
      <c r="HU114" s="58"/>
      <c r="HV114" s="58"/>
      <c r="HW114" s="58"/>
      <c r="HX114" s="58"/>
      <c r="HY114" s="58"/>
      <c r="HZ114" s="58"/>
      <c r="IA114" s="58"/>
      <c r="IB114" s="58"/>
      <c r="IC114" s="58"/>
      <c r="ID114" s="58"/>
      <c r="IE114" s="58"/>
      <c r="IF114" s="58"/>
      <c r="IG114" s="58"/>
      <c r="IH114" s="58"/>
      <c r="II114" s="58"/>
      <c r="IJ114" s="58"/>
      <c r="IK114" s="58"/>
      <c r="IL114" s="58"/>
      <c r="IM114" s="58"/>
      <c r="IN114" s="58"/>
      <c r="IO114" s="58"/>
      <c r="IP114" s="58"/>
      <c r="IQ114" s="58"/>
      <c r="IR114" s="58"/>
      <c r="IS114" s="58"/>
      <c r="IT114" s="58"/>
      <c r="IU114" s="58"/>
      <c r="IV114" s="58"/>
    </row>
    <row r="115" spans="1:256" ht="21" x14ac:dyDescent="0.35">
      <c r="A115" s="12"/>
      <c r="B115" s="12"/>
      <c r="C115" s="11" t="s">
        <v>142</v>
      </c>
      <c r="D115" s="11" t="s">
        <v>7</v>
      </c>
      <c r="E115" s="22">
        <v>5800</v>
      </c>
      <c r="F115" s="13" t="s">
        <v>5</v>
      </c>
      <c r="G115" s="70"/>
    </row>
    <row r="116" spans="1:256" ht="52.5" customHeight="1" x14ac:dyDescent="0.35">
      <c r="A116" s="97" t="s">
        <v>152</v>
      </c>
      <c r="B116" s="98"/>
      <c r="C116" s="98"/>
      <c r="D116" s="98"/>
      <c r="E116" s="98"/>
      <c r="F116" s="98"/>
      <c r="G116" s="70"/>
    </row>
    <row r="117" spans="1:256" ht="42" customHeight="1" x14ac:dyDescent="0.35">
      <c r="A117" s="103" t="s">
        <v>84</v>
      </c>
      <c r="B117" s="104"/>
      <c r="C117" s="104"/>
      <c r="D117" s="104"/>
      <c r="E117" s="104"/>
      <c r="F117" s="104"/>
      <c r="G117" s="70"/>
    </row>
    <row r="118" spans="1:256" ht="21" x14ac:dyDescent="0.35">
      <c r="A118" s="97" t="s">
        <v>85</v>
      </c>
      <c r="B118" s="98"/>
      <c r="C118" s="98"/>
      <c r="D118" s="98"/>
      <c r="E118" s="98"/>
      <c r="F118" s="98"/>
      <c r="G118" s="70"/>
    </row>
    <row r="119" spans="1:256" ht="21" x14ac:dyDescent="0.35">
      <c r="A119" s="97" t="s">
        <v>172</v>
      </c>
      <c r="B119" s="98"/>
      <c r="C119" s="98"/>
      <c r="D119" s="98"/>
      <c r="E119" s="98"/>
      <c r="F119" s="98"/>
      <c r="G119" s="71"/>
    </row>
    <row r="120" spans="1:256" s="59" customFormat="1" ht="23.45" customHeight="1" x14ac:dyDescent="0.35">
      <c r="A120" s="50"/>
      <c r="B120" s="50"/>
      <c r="C120" s="11" t="s">
        <v>140</v>
      </c>
      <c r="D120" s="11" t="s">
        <v>4</v>
      </c>
      <c r="E120" s="22">
        <f>SUM(E121+E131)</f>
        <v>132000</v>
      </c>
      <c r="F120" s="13" t="s">
        <v>5</v>
      </c>
      <c r="G120" s="12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58"/>
      <c r="BE120" s="58"/>
      <c r="BF120" s="58"/>
      <c r="BG120" s="58"/>
      <c r="BH120" s="58"/>
      <c r="BI120" s="58"/>
      <c r="BJ120" s="58"/>
      <c r="BK120" s="58"/>
      <c r="BL120" s="58"/>
      <c r="BM120" s="58"/>
      <c r="BN120" s="58"/>
      <c r="BO120" s="58"/>
      <c r="BP120" s="58"/>
      <c r="BQ120" s="58"/>
      <c r="BR120" s="58"/>
      <c r="BS120" s="58"/>
      <c r="BT120" s="58"/>
      <c r="BU120" s="58"/>
      <c r="BV120" s="58"/>
      <c r="BW120" s="58"/>
      <c r="BX120" s="58"/>
      <c r="BY120" s="58"/>
      <c r="BZ120" s="58"/>
      <c r="CA120" s="58"/>
      <c r="CB120" s="58"/>
      <c r="CC120" s="58"/>
      <c r="CD120" s="58"/>
      <c r="CE120" s="58"/>
      <c r="CF120" s="58"/>
      <c r="CG120" s="58"/>
      <c r="CH120" s="58"/>
      <c r="CI120" s="58"/>
      <c r="CJ120" s="58"/>
      <c r="CK120" s="58"/>
      <c r="CL120" s="58"/>
      <c r="CM120" s="58"/>
      <c r="CN120" s="58"/>
      <c r="CO120" s="58"/>
      <c r="CP120" s="58"/>
      <c r="CQ120" s="58"/>
      <c r="CR120" s="58"/>
      <c r="CS120" s="58"/>
      <c r="CT120" s="58"/>
      <c r="CU120" s="58"/>
      <c r="CV120" s="58"/>
      <c r="CW120" s="58"/>
      <c r="CX120" s="58"/>
      <c r="CY120" s="58"/>
      <c r="CZ120" s="58"/>
      <c r="DA120" s="58"/>
      <c r="DB120" s="58"/>
      <c r="DC120" s="58"/>
      <c r="DD120" s="58"/>
      <c r="DE120" s="58"/>
      <c r="DF120" s="58"/>
      <c r="DG120" s="58"/>
      <c r="DH120" s="58"/>
      <c r="DI120" s="58"/>
      <c r="DJ120" s="58"/>
      <c r="DK120" s="58"/>
      <c r="DL120" s="58"/>
      <c r="DM120" s="58"/>
      <c r="DN120" s="58"/>
      <c r="DO120" s="58"/>
      <c r="DP120" s="58"/>
      <c r="DQ120" s="58"/>
      <c r="DR120" s="58"/>
      <c r="DS120" s="58"/>
      <c r="DT120" s="58"/>
      <c r="DU120" s="58"/>
      <c r="DV120" s="58"/>
      <c r="DW120" s="58"/>
      <c r="DX120" s="58"/>
      <c r="DY120" s="58"/>
      <c r="DZ120" s="58"/>
      <c r="EA120" s="58"/>
      <c r="EB120" s="58"/>
      <c r="EC120" s="58"/>
      <c r="ED120" s="58"/>
      <c r="EE120" s="58"/>
      <c r="EF120" s="58"/>
      <c r="EG120" s="58"/>
      <c r="EH120" s="58"/>
      <c r="EI120" s="58"/>
      <c r="EJ120" s="58"/>
      <c r="EK120" s="58"/>
      <c r="EL120" s="58"/>
      <c r="EM120" s="58"/>
      <c r="EN120" s="58"/>
      <c r="EO120" s="58"/>
      <c r="EP120" s="58"/>
      <c r="EQ120" s="58"/>
      <c r="ER120" s="58"/>
      <c r="ES120" s="58"/>
      <c r="ET120" s="58"/>
      <c r="EU120" s="58"/>
      <c r="EV120" s="58"/>
      <c r="EW120" s="58"/>
      <c r="EX120" s="58"/>
      <c r="EY120" s="58"/>
      <c r="EZ120" s="58"/>
      <c r="FA120" s="58"/>
      <c r="FB120" s="58"/>
      <c r="FC120" s="58"/>
      <c r="FD120" s="58"/>
      <c r="FE120" s="58"/>
      <c r="FF120" s="58"/>
      <c r="FG120" s="58"/>
      <c r="FH120" s="58"/>
      <c r="FI120" s="58"/>
      <c r="FJ120" s="58"/>
      <c r="FK120" s="58"/>
      <c r="FL120" s="58"/>
      <c r="FM120" s="58"/>
      <c r="FN120" s="58"/>
      <c r="FO120" s="58"/>
      <c r="FP120" s="58"/>
      <c r="FQ120" s="58"/>
      <c r="FR120" s="58"/>
      <c r="FS120" s="58"/>
      <c r="FT120" s="58"/>
      <c r="FU120" s="58"/>
      <c r="FV120" s="58"/>
      <c r="FW120" s="58"/>
      <c r="FX120" s="58"/>
      <c r="FY120" s="58"/>
      <c r="FZ120" s="58"/>
      <c r="GA120" s="58"/>
      <c r="GB120" s="58"/>
      <c r="GC120" s="58"/>
      <c r="GD120" s="58"/>
      <c r="GE120" s="58"/>
      <c r="GF120" s="58"/>
      <c r="GG120" s="58"/>
      <c r="GH120" s="58"/>
      <c r="GI120" s="58"/>
      <c r="GJ120" s="58"/>
      <c r="GK120" s="58"/>
      <c r="GL120" s="58"/>
      <c r="GM120" s="58"/>
      <c r="GN120" s="58"/>
      <c r="GO120" s="58"/>
      <c r="GP120" s="58"/>
      <c r="GQ120" s="58"/>
      <c r="GR120" s="58"/>
      <c r="GS120" s="58"/>
      <c r="GT120" s="58"/>
      <c r="GU120" s="58"/>
      <c r="GV120" s="58"/>
      <c r="GW120" s="58"/>
      <c r="GX120" s="58"/>
      <c r="GY120" s="58"/>
      <c r="GZ120" s="58"/>
      <c r="HA120" s="58"/>
      <c r="HB120" s="58"/>
      <c r="HC120" s="58"/>
      <c r="HD120" s="58"/>
      <c r="HE120" s="58"/>
      <c r="HF120" s="58"/>
      <c r="HG120" s="58"/>
      <c r="HH120" s="58"/>
      <c r="HI120" s="58"/>
      <c r="HJ120" s="58"/>
      <c r="HK120" s="58"/>
      <c r="HL120" s="58"/>
      <c r="HM120" s="58"/>
      <c r="HN120" s="58"/>
      <c r="HO120" s="58"/>
      <c r="HP120" s="58"/>
      <c r="HQ120" s="58"/>
      <c r="HR120" s="58"/>
      <c r="HS120" s="58"/>
      <c r="HT120" s="58"/>
      <c r="HU120" s="58"/>
      <c r="HV120" s="58"/>
      <c r="HW120" s="58"/>
      <c r="HX120" s="58"/>
      <c r="HY120" s="58"/>
      <c r="HZ120" s="58"/>
      <c r="IA120" s="58"/>
      <c r="IB120" s="58"/>
      <c r="IC120" s="58"/>
      <c r="ID120" s="58"/>
      <c r="IE120" s="58"/>
      <c r="IF120" s="58"/>
      <c r="IG120" s="58"/>
      <c r="IH120" s="58"/>
      <c r="II120" s="58"/>
      <c r="IJ120" s="58"/>
      <c r="IK120" s="58"/>
      <c r="IL120" s="58"/>
      <c r="IM120" s="58"/>
      <c r="IN120" s="58"/>
      <c r="IO120" s="58"/>
      <c r="IP120" s="58"/>
      <c r="IQ120" s="58"/>
      <c r="IR120" s="58"/>
      <c r="IS120" s="58"/>
      <c r="IT120" s="58"/>
      <c r="IU120" s="58"/>
      <c r="IV120" s="58"/>
    </row>
    <row r="121" spans="1:256" ht="21" x14ac:dyDescent="0.35">
      <c r="A121" s="12"/>
      <c r="B121" s="12"/>
      <c r="C121" s="11" t="s">
        <v>174</v>
      </c>
      <c r="D121" s="11" t="s">
        <v>7</v>
      </c>
      <c r="E121" s="22">
        <v>36000</v>
      </c>
      <c r="F121" s="13" t="s">
        <v>5</v>
      </c>
      <c r="G121" s="50"/>
    </row>
    <row r="122" spans="1:256" ht="21" x14ac:dyDescent="0.35">
      <c r="A122" s="12"/>
      <c r="B122" s="12"/>
      <c r="C122" s="11" t="s">
        <v>175</v>
      </c>
      <c r="D122" s="11"/>
      <c r="E122" s="22"/>
      <c r="F122" s="13"/>
      <c r="G122" s="80"/>
    </row>
    <row r="123" spans="1:256" ht="54" customHeight="1" x14ac:dyDescent="0.35">
      <c r="A123" s="97" t="s">
        <v>173</v>
      </c>
      <c r="B123" s="98"/>
      <c r="C123" s="98"/>
      <c r="D123" s="98"/>
      <c r="E123" s="98"/>
      <c r="F123" s="98"/>
      <c r="G123" s="50"/>
    </row>
    <row r="124" spans="1:256" ht="25.5" customHeight="1" x14ac:dyDescent="0.35">
      <c r="A124" s="103" t="s">
        <v>153</v>
      </c>
      <c r="B124" s="104"/>
      <c r="C124" s="104"/>
      <c r="D124" s="104"/>
      <c r="E124" s="104"/>
      <c r="F124" s="104"/>
      <c r="G124" s="70"/>
    </row>
    <row r="125" spans="1:256" ht="25.5" customHeight="1" x14ac:dyDescent="0.35">
      <c r="A125" s="103" t="s">
        <v>154</v>
      </c>
      <c r="B125" s="104"/>
      <c r="C125" s="104"/>
      <c r="D125" s="104"/>
      <c r="E125" s="104"/>
      <c r="F125" s="104"/>
      <c r="G125" s="70"/>
    </row>
    <row r="126" spans="1:256" ht="25.5" customHeight="1" x14ac:dyDescent="0.35">
      <c r="A126" s="103" t="s">
        <v>155</v>
      </c>
      <c r="B126" s="104"/>
      <c r="C126" s="104"/>
      <c r="D126" s="104"/>
      <c r="E126" s="104"/>
      <c r="F126" s="104"/>
      <c r="G126" s="70"/>
    </row>
    <row r="127" spans="1:256" ht="21" x14ac:dyDescent="0.35">
      <c r="A127" s="103" t="s">
        <v>156</v>
      </c>
      <c r="B127" s="104"/>
      <c r="C127" s="104"/>
      <c r="D127" s="104"/>
      <c r="E127" s="104"/>
      <c r="F127" s="104"/>
      <c r="G127" s="50"/>
    </row>
    <row r="128" spans="1:256" ht="40.5" customHeight="1" x14ac:dyDescent="0.35">
      <c r="A128" s="103" t="s">
        <v>86</v>
      </c>
      <c r="B128" s="104"/>
      <c r="C128" s="104"/>
      <c r="D128" s="104"/>
      <c r="E128" s="104"/>
      <c r="F128" s="104"/>
      <c r="G128" s="50"/>
    </row>
    <row r="129" spans="1:256" s="59" customFormat="1" ht="23.45" customHeight="1" x14ac:dyDescent="0.35">
      <c r="A129" s="97" t="s">
        <v>85</v>
      </c>
      <c r="B129" s="98"/>
      <c r="C129" s="98"/>
      <c r="D129" s="98"/>
      <c r="E129" s="98"/>
      <c r="F129" s="98"/>
      <c r="G129" s="12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  <c r="AT129" s="58"/>
      <c r="AU129" s="58"/>
      <c r="AV129" s="58"/>
      <c r="AW129" s="58"/>
      <c r="AX129" s="58"/>
      <c r="AY129" s="58"/>
      <c r="AZ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  <c r="BK129" s="58"/>
      <c r="BL129" s="58"/>
      <c r="BM129" s="58"/>
      <c r="BN129" s="58"/>
      <c r="BO129" s="58"/>
      <c r="BP129" s="58"/>
      <c r="BQ129" s="58"/>
      <c r="BR129" s="58"/>
      <c r="BS129" s="58"/>
      <c r="BT129" s="58"/>
      <c r="BU129" s="58"/>
      <c r="BV129" s="58"/>
      <c r="BW129" s="58"/>
      <c r="BX129" s="58"/>
      <c r="BY129" s="58"/>
      <c r="BZ129" s="58"/>
      <c r="CA129" s="58"/>
      <c r="CB129" s="58"/>
      <c r="CC129" s="58"/>
      <c r="CD129" s="58"/>
      <c r="CE129" s="58"/>
      <c r="CF129" s="58"/>
      <c r="CG129" s="58"/>
      <c r="CH129" s="58"/>
      <c r="CI129" s="58"/>
      <c r="CJ129" s="58"/>
      <c r="CK129" s="58"/>
      <c r="CL129" s="58"/>
      <c r="CM129" s="58"/>
      <c r="CN129" s="58"/>
      <c r="CO129" s="58"/>
      <c r="CP129" s="58"/>
      <c r="CQ129" s="58"/>
      <c r="CR129" s="58"/>
      <c r="CS129" s="58"/>
      <c r="CT129" s="58"/>
      <c r="CU129" s="58"/>
      <c r="CV129" s="58"/>
      <c r="CW129" s="58"/>
      <c r="CX129" s="58"/>
      <c r="CY129" s="58"/>
      <c r="CZ129" s="58"/>
      <c r="DA129" s="58"/>
      <c r="DB129" s="58"/>
      <c r="DC129" s="58"/>
      <c r="DD129" s="58"/>
      <c r="DE129" s="58"/>
      <c r="DF129" s="58"/>
      <c r="DG129" s="58"/>
      <c r="DH129" s="58"/>
      <c r="DI129" s="58"/>
      <c r="DJ129" s="58"/>
      <c r="DK129" s="58"/>
      <c r="DL129" s="58"/>
      <c r="DM129" s="58"/>
      <c r="DN129" s="58"/>
      <c r="DO129" s="58"/>
      <c r="DP129" s="58"/>
      <c r="DQ129" s="58"/>
      <c r="DR129" s="58"/>
      <c r="DS129" s="58"/>
      <c r="DT129" s="58"/>
      <c r="DU129" s="58"/>
      <c r="DV129" s="58"/>
      <c r="DW129" s="58"/>
      <c r="DX129" s="58"/>
      <c r="DY129" s="58"/>
      <c r="DZ129" s="58"/>
      <c r="EA129" s="58"/>
      <c r="EB129" s="58"/>
      <c r="EC129" s="58"/>
      <c r="ED129" s="58"/>
      <c r="EE129" s="58"/>
      <c r="EF129" s="58"/>
      <c r="EG129" s="58"/>
      <c r="EH129" s="58"/>
      <c r="EI129" s="58"/>
      <c r="EJ129" s="58"/>
      <c r="EK129" s="58"/>
      <c r="EL129" s="58"/>
      <c r="EM129" s="58"/>
      <c r="EN129" s="58"/>
      <c r="EO129" s="58"/>
      <c r="EP129" s="58"/>
      <c r="EQ129" s="58"/>
      <c r="ER129" s="58"/>
      <c r="ES129" s="58"/>
      <c r="ET129" s="58"/>
      <c r="EU129" s="58"/>
      <c r="EV129" s="58"/>
      <c r="EW129" s="58"/>
      <c r="EX129" s="58"/>
      <c r="EY129" s="58"/>
      <c r="EZ129" s="58"/>
      <c r="FA129" s="58"/>
      <c r="FB129" s="58"/>
      <c r="FC129" s="58"/>
      <c r="FD129" s="58"/>
      <c r="FE129" s="58"/>
      <c r="FF129" s="58"/>
      <c r="FG129" s="58"/>
      <c r="FH129" s="58"/>
      <c r="FI129" s="58"/>
      <c r="FJ129" s="58"/>
      <c r="FK129" s="58"/>
      <c r="FL129" s="58"/>
      <c r="FM129" s="58"/>
      <c r="FN129" s="58"/>
      <c r="FO129" s="58"/>
      <c r="FP129" s="58"/>
      <c r="FQ129" s="58"/>
      <c r="FR129" s="58"/>
      <c r="FS129" s="58"/>
      <c r="FT129" s="58"/>
      <c r="FU129" s="58"/>
      <c r="FV129" s="58"/>
      <c r="FW129" s="58"/>
      <c r="FX129" s="58"/>
      <c r="FY129" s="58"/>
      <c r="FZ129" s="58"/>
      <c r="GA129" s="58"/>
      <c r="GB129" s="58"/>
      <c r="GC129" s="58"/>
      <c r="GD129" s="58"/>
      <c r="GE129" s="58"/>
      <c r="GF129" s="58"/>
      <c r="GG129" s="58"/>
      <c r="GH129" s="58"/>
      <c r="GI129" s="58"/>
      <c r="GJ129" s="58"/>
      <c r="GK129" s="58"/>
      <c r="GL129" s="58"/>
      <c r="GM129" s="58"/>
      <c r="GN129" s="58"/>
      <c r="GO129" s="58"/>
      <c r="GP129" s="58"/>
      <c r="GQ129" s="58"/>
      <c r="GR129" s="58"/>
      <c r="GS129" s="58"/>
      <c r="GT129" s="58"/>
      <c r="GU129" s="58"/>
      <c r="GV129" s="58"/>
      <c r="GW129" s="58"/>
      <c r="GX129" s="58"/>
      <c r="GY129" s="58"/>
      <c r="GZ129" s="58"/>
      <c r="HA129" s="58"/>
      <c r="HB129" s="58"/>
      <c r="HC129" s="58"/>
      <c r="HD129" s="58"/>
      <c r="HE129" s="58"/>
      <c r="HF129" s="58"/>
      <c r="HG129" s="58"/>
      <c r="HH129" s="58"/>
      <c r="HI129" s="58"/>
      <c r="HJ129" s="58"/>
      <c r="HK129" s="58"/>
      <c r="HL129" s="58"/>
      <c r="HM129" s="58"/>
      <c r="HN129" s="58"/>
      <c r="HO129" s="58"/>
      <c r="HP129" s="58"/>
      <c r="HQ129" s="58"/>
      <c r="HR129" s="58"/>
      <c r="HS129" s="58"/>
      <c r="HT129" s="58"/>
      <c r="HU129" s="58"/>
      <c r="HV129" s="58"/>
      <c r="HW129" s="58"/>
      <c r="HX129" s="58"/>
      <c r="HY129" s="58"/>
      <c r="HZ129" s="58"/>
      <c r="IA129" s="58"/>
      <c r="IB129" s="58"/>
      <c r="IC129" s="58"/>
      <c r="ID129" s="58"/>
      <c r="IE129" s="58"/>
      <c r="IF129" s="58"/>
      <c r="IG129" s="58"/>
      <c r="IH129" s="58"/>
      <c r="II129" s="58"/>
      <c r="IJ129" s="58"/>
      <c r="IK129" s="58"/>
      <c r="IL129" s="58"/>
      <c r="IM129" s="58"/>
      <c r="IN129" s="58"/>
      <c r="IO129" s="58"/>
      <c r="IP129" s="58"/>
      <c r="IQ129" s="58"/>
      <c r="IR129" s="58"/>
      <c r="IS129" s="58"/>
      <c r="IT129" s="58"/>
      <c r="IU129" s="58"/>
      <c r="IV129" s="58"/>
    </row>
    <row r="130" spans="1:256" ht="27.75" customHeight="1" x14ac:dyDescent="0.35">
      <c r="A130" s="97" t="s">
        <v>176</v>
      </c>
      <c r="B130" s="98"/>
      <c r="C130" s="98"/>
      <c r="D130" s="98"/>
      <c r="E130" s="98"/>
      <c r="F130" s="98"/>
      <c r="G130" s="69"/>
    </row>
    <row r="131" spans="1:256" ht="21" x14ac:dyDescent="0.35">
      <c r="A131" s="12"/>
      <c r="B131" s="12"/>
      <c r="C131" s="11" t="s">
        <v>141</v>
      </c>
      <c r="D131" s="11" t="s">
        <v>7</v>
      </c>
      <c r="E131" s="22">
        <v>96000</v>
      </c>
      <c r="F131" s="13" t="s">
        <v>5</v>
      </c>
      <c r="G131" s="69"/>
    </row>
    <row r="132" spans="1:256" ht="42" customHeight="1" x14ac:dyDescent="0.35">
      <c r="A132" s="97" t="s">
        <v>157</v>
      </c>
      <c r="B132" s="98"/>
      <c r="C132" s="98"/>
      <c r="D132" s="98"/>
      <c r="E132" s="98"/>
      <c r="F132" s="98"/>
      <c r="G132" s="69"/>
    </row>
    <row r="133" spans="1:256" ht="39" customHeight="1" x14ac:dyDescent="0.35">
      <c r="A133" s="103" t="s">
        <v>86</v>
      </c>
      <c r="B133" s="104"/>
      <c r="C133" s="104"/>
      <c r="D133" s="104"/>
      <c r="E133" s="104"/>
      <c r="F133" s="104"/>
      <c r="G133" s="50"/>
    </row>
    <row r="134" spans="1:256" ht="23.45" customHeight="1" x14ac:dyDescent="0.35">
      <c r="A134" s="97" t="s">
        <v>177</v>
      </c>
      <c r="B134" s="98"/>
      <c r="C134" s="98"/>
      <c r="D134" s="98"/>
      <c r="E134" s="98"/>
      <c r="F134" s="98"/>
      <c r="G134" s="50"/>
    </row>
    <row r="135" spans="1:256" ht="72" customHeight="1" x14ac:dyDescent="0.35">
      <c r="A135" s="34"/>
      <c r="B135" s="39"/>
      <c r="C135" s="39"/>
      <c r="D135" s="39"/>
      <c r="E135" s="39"/>
      <c r="F135" s="39"/>
      <c r="G135" s="50"/>
    </row>
    <row r="136" spans="1:256" ht="20.100000000000001" customHeight="1" x14ac:dyDescent="0.35">
      <c r="A136" s="52"/>
      <c r="B136" s="52"/>
      <c r="C136" s="52"/>
      <c r="D136" s="52"/>
      <c r="E136" s="52"/>
      <c r="F136" s="52"/>
      <c r="G136" s="16"/>
    </row>
    <row r="137" spans="1:256" ht="20.100000000000001" customHeight="1" x14ac:dyDescent="0.35">
      <c r="A137" s="50"/>
      <c r="B137" s="50"/>
      <c r="C137" s="50"/>
      <c r="D137" s="50"/>
      <c r="E137" s="50"/>
      <c r="F137" s="50"/>
      <c r="G137" s="16"/>
    </row>
    <row r="138" spans="1:256" ht="23.45" customHeight="1" x14ac:dyDescent="0.35">
      <c r="A138" s="16"/>
      <c r="B138" s="16"/>
      <c r="C138" s="16"/>
      <c r="D138" s="16"/>
      <c r="E138" s="16"/>
      <c r="F138" s="16"/>
      <c r="G138" s="16"/>
    </row>
    <row r="139" spans="1:256" ht="23.45" customHeight="1" x14ac:dyDescent="0.35">
      <c r="A139" s="16"/>
      <c r="B139" s="16"/>
      <c r="C139" s="16"/>
      <c r="D139" s="16"/>
      <c r="E139" s="16"/>
      <c r="F139" s="16"/>
      <c r="G139" s="16"/>
    </row>
    <row r="140" spans="1:256" ht="23.45" customHeight="1" x14ac:dyDescent="0.35">
      <c r="A140" s="16"/>
      <c r="B140" s="16"/>
      <c r="C140" s="16"/>
      <c r="D140" s="16"/>
      <c r="E140" s="16"/>
      <c r="F140" s="18"/>
      <c r="G140" s="16"/>
    </row>
    <row r="141" spans="1:256" ht="23.45" customHeight="1" x14ac:dyDescent="0.35">
      <c r="A141" s="16"/>
      <c r="B141" s="16"/>
      <c r="C141" s="16"/>
      <c r="D141" s="16"/>
      <c r="E141" s="17"/>
      <c r="F141" s="23"/>
      <c r="G141" s="16"/>
    </row>
    <row r="142" spans="1:256" ht="24" customHeight="1" x14ac:dyDescent="0.35">
      <c r="A142" s="12"/>
      <c r="B142" s="12"/>
      <c r="C142" s="12"/>
      <c r="D142" s="12"/>
      <c r="E142" s="22"/>
      <c r="F142" s="23"/>
    </row>
    <row r="143" spans="1:256" ht="24" customHeight="1" x14ac:dyDescent="0.35">
      <c r="A143" s="16"/>
      <c r="B143" s="16"/>
      <c r="C143" s="16"/>
      <c r="D143" s="16"/>
      <c r="E143" s="17"/>
      <c r="F143" s="16"/>
    </row>
  </sheetData>
  <mergeCells count="56">
    <mergeCell ref="A19:F19"/>
    <mergeCell ref="A128:F128"/>
    <mergeCell ref="A3:F3"/>
    <mergeCell ref="A33:F33"/>
    <mergeCell ref="A124:F124"/>
    <mergeCell ref="A85:F85"/>
    <mergeCell ref="A107:F107"/>
    <mergeCell ref="C34:F34"/>
    <mergeCell ref="B38:C38"/>
    <mergeCell ref="A41:F41"/>
    <mergeCell ref="A105:F105"/>
    <mergeCell ref="B101:C101"/>
    <mergeCell ref="A57:F57"/>
    <mergeCell ref="A75:F75"/>
    <mergeCell ref="A15:C15"/>
    <mergeCell ref="A17:C17"/>
    <mergeCell ref="A16:C16"/>
    <mergeCell ref="A117:F117"/>
    <mergeCell ref="A118:F118"/>
    <mergeCell ref="A119:F119"/>
    <mergeCell ref="A133:F133"/>
    <mergeCell ref="A49:F49"/>
    <mergeCell ref="B44:C44"/>
    <mergeCell ref="A125:F125"/>
    <mergeCell ref="A126:F126"/>
    <mergeCell ref="A127:F127"/>
    <mergeCell ref="A51:F51"/>
    <mergeCell ref="C55:D55"/>
    <mergeCell ref="A47:F47"/>
    <mergeCell ref="A54:F54"/>
    <mergeCell ref="A116:F116"/>
    <mergeCell ref="A18:F18"/>
    <mergeCell ref="A134:F134"/>
    <mergeCell ref="A132:F132"/>
    <mergeCell ref="A130:F130"/>
    <mergeCell ref="A23:F23"/>
    <mergeCell ref="A129:F129"/>
    <mergeCell ref="A91:F91"/>
    <mergeCell ref="A98:F98"/>
    <mergeCell ref="A100:F100"/>
    <mergeCell ref="A87:F87"/>
    <mergeCell ref="C56:F56"/>
    <mergeCell ref="A65:F65"/>
    <mergeCell ref="A62:F62"/>
    <mergeCell ref="A106:F106"/>
    <mergeCell ref="A69:F69"/>
    <mergeCell ref="A108:F108"/>
    <mergeCell ref="A123:F123"/>
    <mergeCell ref="A14:F14"/>
    <mergeCell ref="A1:F1"/>
    <mergeCell ref="A7:F7"/>
    <mergeCell ref="A6:F6"/>
    <mergeCell ref="A12:F12"/>
    <mergeCell ref="A5:F5"/>
    <mergeCell ref="A2:F2"/>
    <mergeCell ref="A4:F4"/>
  </mergeCells>
  <pageMargins left="0.98425196850393704" right="7.874015748031496E-2" top="0.98425196850393704" bottom="0.39370078740157483" header="0.70866141732283472" footer="0.51181102362204722"/>
  <pageSetup paperSize="9" firstPageNumber="496" orientation="portrait" useFirstPageNumber="1" r:id="rId1"/>
  <headerFooter>
    <oddHeader>&amp;C&amp;"Cordia New,Regular"&amp;14&amp;K000000&amp;16&amp;P -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topLeftCell="A3" zoomScale="130" zoomScaleNormal="130" workbookViewId="0">
      <selection activeCell="L19" sqref="L19"/>
    </sheetView>
  </sheetViews>
  <sheetFormatPr defaultColWidth="9" defaultRowHeight="24" customHeight="1" x14ac:dyDescent="0.3"/>
  <cols>
    <col min="1" max="1" width="3" style="1" customWidth="1"/>
    <col min="2" max="2" width="15.140625" style="1" customWidth="1"/>
    <col min="3" max="3" width="16.7109375" style="1" customWidth="1"/>
    <col min="4" max="4" width="10.5703125" style="1" customWidth="1"/>
    <col min="5" max="5" width="19" style="1" customWidth="1"/>
    <col min="6" max="6" width="18.42578125" style="1" customWidth="1"/>
    <col min="7" max="7" width="14" style="1" customWidth="1"/>
    <col min="8" max="8" width="11.42578125" style="1" customWidth="1"/>
    <col min="9" max="9" width="10.140625" style="1" bestFit="1" customWidth="1"/>
    <col min="10" max="10" width="19.5703125" style="1" customWidth="1"/>
    <col min="11" max="11" width="5.42578125" style="1" customWidth="1"/>
    <col min="12" max="12" width="7.28515625" style="5" bestFit="1" customWidth="1"/>
    <col min="13" max="254" width="9" style="1" customWidth="1"/>
    <col min="255" max="16384" width="9" style="2"/>
  </cols>
  <sheetData>
    <row r="1" spans="1:254" ht="21.75" customHeight="1" x14ac:dyDescent="0.35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107" t="s">
        <v>182</v>
      </c>
    </row>
    <row r="2" spans="1:254" ht="29.45" customHeight="1" x14ac:dyDescent="0.4">
      <c r="A2" s="129" t="s">
        <v>136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07"/>
    </row>
    <row r="3" spans="1:254" ht="29.45" customHeight="1" x14ac:dyDescent="0.4">
      <c r="A3" s="90" t="s">
        <v>135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107"/>
    </row>
    <row r="4" spans="1:254" ht="26.45" customHeight="1" x14ac:dyDescent="0.35">
      <c r="A4" s="90" t="s">
        <v>87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107"/>
    </row>
    <row r="5" spans="1:254" ht="26.45" customHeight="1" x14ac:dyDescent="0.35">
      <c r="A5" s="90" t="s">
        <v>88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107"/>
    </row>
    <row r="6" spans="1:254" ht="26.45" customHeight="1" x14ac:dyDescent="0.35">
      <c r="A6" s="90" t="s">
        <v>89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107"/>
    </row>
    <row r="7" spans="1:254" ht="26.45" customHeight="1" x14ac:dyDescent="0.35">
      <c r="A7" s="90" t="s">
        <v>90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107"/>
    </row>
    <row r="8" spans="1:254" ht="20.25" customHeight="1" x14ac:dyDescent="0.35">
      <c r="A8" s="3"/>
      <c r="B8" s="118"/>
      <c r="C8" s="118"/>
      <c r="D8" s="118"/>
      <c r="E8" s="118"/>
      <c r="F8" s="118"/>
      <c r="G8" s="118"/>
      <c r="H8" s="118"/>
      <c r="I8" s="118"/>
      <c r="J8" s="119"/>
      <c r="K8" s="119"/>
      <c r="L8" s="107"/>
    </row>
    <row r="9" spans="1:254" s="42" customFormat="1" ht="21.75" customHeight="1" x14ac:dyDescent="0.35">
      <c r="A9" s="40"/>
      <c r="B9" s="112" t="s">
        <v>91</v>
      </c>
      <c r="C9" s="112" t="s">
        <v>160</v>
      </c>
      <c r="D9" s="143" t="s">
        <v>92</v>
      </c>
      <c r="E9" s="108" t="s">
        <v>93</v>
      </c>
      <c r="F9" s="112" t="s">
        <v>94</v>
      </c>
      <c r="G9" s="112" t="s">
        <v>95</v>
      </c>
      <c r="H9" s="112" t="s">
        <v>96</v>
      </c>
      <c r="I9" s="127" t="s">
        <v>4</v>
      </c>
      <c r="J9" s="135" t="s">
        <v>97</v>
      </c>
      <c r="K9" s="133" t="s">
        <v>98</v>
      </c>
      <c r="L9" s="107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</row>
    <row r="10" spans="1:254" s="42" customFormat="1" ht="21.75" customHeight="1" x14ac:dyDescent="0.35">
      <c r="A10" s="40"/>
      <c r="B10" s="113"/>
      <c r="C10" s="120"/>
      <c r="D10" s="144"/>
      <c r="E10" s="109"/>
      <c r="F10" s="120"/>
      <c r="G10" s="120"/>
      <c r="H10" s="120"/>
      <c r="I10" s="128"/>
      <c r="J10" s="136"/>
      <c r="K10" s="134"/>
      <c r="L10" s="107"/>
      <c r="M10" s="41"/>
      <c r="N10" s="41"/>
      <c r="O10" s="41"/>
      <c r="P10" s="41" t="s">
        <v>128</v>
      </c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</row>
    <row r="11" spans="1:254" s="42" customFormat="1" ht="21.75" customHeight="1" x14ac:dyDescent="0.35">
      <c r="A11" s="50"/>
      <c r="B11" s="73" t="s">
        <v>158</v>
      </c>
      <c r="C11" s="139">
        <v>2000</v>
      </c>
      <c r="D11" s="125">
        <v>50000</v>
      </c>
      <c r="E11" s="145">
        <v>48000</v>
      </c>
      <c r="F11" s="110">
        <v>700000</v>
      </c>
      <c r="G11" s="110">
        <v>10000</v>
      </c>
      <c r="H11" s="110">
        <v>74500</v>
      </c>
      <c r="I11" s="123">
        <f>SUM(C11:H12)</f>
        <v>884500</v>
      </c>
      <c r="J11" s="114" t="s">
        <v>99</v>
      </c>
      <c r="K11" s="141">
        <v>335</v>
      </c>
      <c r="L11" s="107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</row>
    <row r="12" spans="1:254" s="42" customFormat="1" ht="21.75" customHeight="1" x14ac:dyDescent="0.35">
      <c r="A12" s="50"/>
      <c r="B12" s="60" t="s">
        <v>129</v>
      </c>
      <c r="C12" s="140"/>
      <c r="D12" s="126"/>
      <c r="E12" s="146"/>
      <c r="F12" s="111"/>
      <c r="G12" s="111"/>
      <c r="H12" s="111"/>
      <c r="I12" s="124"/>
      <c r="J12" s="115"/>
      <c r="K12" s="142"/>
      <c r="L12" s="107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</row>
    <row r="13" spans="1:254" s="42" customFormat="1" ht="30" customHeight="1" x14ac:dyDescent="0.35">
      <c r="A13" s="40"/>
      <c r="B13" s="64" t="s">
        <v>4</v>
      </c>
      <c r="C13" s="62">
        <f t="shared" ref="C13:I13" si="0">SUM(C11)</f>
        <v>2000</v>
      </c>
      <c r="D13" s="62">
        <f t="shared" si="0"/>
        <v>50000</v>
      </c>
      <c r="E13" s="62">
        <f t="shared" si="0"/>
        <v>48000</v>
      </c>
      <c r="F13" s="62">
        <f t="shared" si="0"/>
        <v>700000</v>
      </c>
      <c r="G13" s="62">
        <f t="shared" si="0"/>
        <v>10000</v>
      </c>
      <c r="H13" s="62">
        <f t="shared" si="0"/>
        <v>74500</v>
      </c>
      <c r="I13" s="63">
        <f t="shared" si="0"/>
        <v>884500</v>
      </c>
      <c r="J13" s="116"/>
      <c r="K13" s="61"/>
      <c r="L13" s="107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</row>
    <row r="14" spans="1:254" s="6" customFormat="1" ht="30" customHeight="1" x14ac:dyDescent="0.3">
      <c r="A14" s="3"/>
      <c r="B14" s="131"/>
      <c r="C14" s="121"/>
      <c r="D14" s="121"/>
      <c r="E14" s="121"/>
      <c r="F14" s="4"/>
      <c r="G14" s="4"/>
      <c r="H14" s="4"/>
      <c r="I14" s="121"/>
      <c r="J14" s="137"/>
      <c r="K14" s="117"/>
      <c r="L14" s="107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</row>
    <row r="15" spans="1:254" s="6" customFormat="1" ht="8.1" customHeight="1" x14ac:dyDescent="0.35">
      <c r="A15" s="3"/>
      <c r="B15" s="132"/>
      <c r="C15" s="122"/>
      <c r="D15" s="122"/>
      <c r="E15" s="122"/>
      <c r="F15" s="7"/>
      <c r="G15" s="7"/>
      <c r="H15" s="7"/>
      <c r="I15" s="122"/>
      <c r="J15" s="138"/>
      <c r="K15" s="117"/>
      <c r="L15" s="107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</row>
    <row r="16" spans="1:254" s="6" customFormat="1" ht="23.45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107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</row>
    <row r="17" spans="1:254" s="6" customFormat="1" ht="23.45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107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</row>
    <row r="18" spans="1:254" s="6" customFormat="1" ht="23.45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107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</row>
    <row r="19" spans="1:254" s="6" customFormat="1" ht="23.45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8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</row>
    <row r="20" spans="1:254" s="6" customFormat="1" ht="23.45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8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</row>
    <row r="21" spans="1:254" s="6" customFormat="1" ht="23.45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8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</row>
    <row r="22" spans="1:254" s="6" customFormat="1" ht="23.45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8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</row>
    <row r="23" spans="1:254" s="6" customFormat="1" ht="23.45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8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</row>
    <row r="24" spans="1:254" s="6" customFormat="1" ht="23.45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8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</row>
    <row r="25" spans="1:254" s="6" customFormat="1" ht="23.4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8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</row>
  </sheetData>
  <mergeCells count="35">
    <mergeCell ref="B14:B15"/>
    <mergeCell ref="A5:K5"/>
    <mergeCell ref="A6:K6"/>
    <mergeCell ref="F9:F10"/>
    <mergeCell ref="K9:K10"/>
    <mergeCell ref="G11:G12"/>
    <mergeCell ref="C9:C10"/>
    <mergeCell ref="J9:J10"/>
    <mergeCell ref="C14:C15"/>
    <mergeCell ref="J14:J15"/>
    <mergeCell ref="C11:C12"/>
    <mergeCell ref="K11:K12"/>
    <mergeCell ref="D9:D10"/>
    <mergeCell ref="E11:E12"/>
    <mergeCell ref="A1:K1"/>
    <mergeCell ref="I9:I10"/>
    <mergeCell ref="A2:K2"/>
    <mergeCell ref="A4:K4"/>
    <mergeCell ref="A3:K3"/>
    <mergeCell ref="L1:L18"/>
    <mergeCell ref="E9:E10"/>
    <mergeCell ref="H11:H12"/>
    <mergeCell ref="B9:B10"/>
    <mergeCell ref="F11:F12"/>
    <mergeCell ref="J11:J13"/>
    <mergeCell ref="A7:K7"/>
    <mergeCell ref="K14:K15"/>
    <mergeCell ref="B8:K8"/>
    <mergeCell ref="H9:H10"/>
    <mergeCell ref="E14:E15"/>
    <mergeCell ref="G9:G10"/>
    <mergeCell ref="D14:D15"/>
    <mergeCell ref="I11:I12"/>
    <mergeCell ref="I14:I15"/>
    <mergeCell ref="D11:D12"/>
  </mergeCells>
  <pageMargins left="0.59055118110236227" right="0.23622047244094491" top="0.98425196850393704" bottom="0.39370078740157483" header="0.51181102362204722" footer="0.5118110236220472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6"/>
  <sheetViews>
    <sheetView showGridLines="0" topLeftCell="A6" zoomScale="130" zoomScaleNormal="130" workbookViewId="0">
      <selection activeCell="I23" sqref="I23"/>
    </sheetView>
  </sheetViews>
  <sheetFormatPr defaultColWidth="9" defaultRowHeight="24" customHeight="1" x14ac:dyDescent="0.3"/>
  <cols>
    <col min="1" max="1" width="9.140625" style="1" customWidth="1"/>
    <col min="2" max="2" width="25" style="1" customWidth="1"/>
    <col min="3" max="3" width="20" style="1" customWidth="1"/>
    <col min="4" max="4" width="25.85546875" style="1" customWidth="1"/>
    <col min="5" max="5" width="15.42578125" style="1" customWidth="1"/>
    <col min="6" max="6" width="14.140625" style="1" customWidth="1"/>
    <col min="7" max="7" width="23.7109375" style="1" customWidth="1"/>
    <col min="8" max="8" width="6.85546875" style="1" customWidth="1"/>
    <col min="9" max="9" width="8.140625" style="1" customWidth="1"/>
    <col min="10" max="256" width="9" style="1" customWidth="1"/>
    <col min="257" max="16384" width="9" style="2"/>
  </cols>
  <sheetData>
    <row r="1" spans="1:9" ht="23.25" customHeight="1" x14ac:dyDescent="0.35">
      <c r="A1" s="3"/>
      <c r="B1" s="96"/>
      <c r="C1" s="96"/>
      <c r="D1" s="96"/>
      <c r="E1" s="96"/>
      <c r="F1" s="96"/>
      <c r="G1" s="96"/>
      <c r="H1" s="96"/>
      <c r="I1" s="107" t="s">
        <v>180</v>
      </c>
    </row>
    <row r="2" spans="1:9" ht="26.25" customHeight="1" x14ac:dyDescent="0.4">
      <c r="A2" s="129" t="s">
        <v>136</v>
      </c>
      <c r="B2" s="130"/>
      <c r="C2" s="130"/>
      <c r="D2" s="130"/>
      <c r="E2" s="130"/>
      <c r="F2" s="130"/>
      <c r="G2" s="130"/>
      <c r="H2" s="130"/>
      <c r="I2" s="107"/>
    </row>
    <row r="3" spans="1:9" ht="29.45" customHeight="1" x14ac:dyDescent="0.4">
      <c r="A3" s="90" t="s">
        <v>135</v>
      </c>
      <c r="B3" s="91"/>
      <c r="C3" s="91"/>
      <c r="D3" s="91"/>
      <c r="E3" s="91"/>
      <c r="F3" s="91"/>
      <c r="G3" s="91"/>
      <c r="H3" s="91"/>
      <c r="I3" s="107"/>
    </row>
    <row r="4" spans="1:9" ht="26.45" customHeight="1" x14ac:dyDescent="0.35">
      <c r="A4" s="90" t="s">
        <v>87</v>
      </c>
      <c r="B4" s="91"/>
      <c r="C4" s="91"/>
      <c r="D4" s="91"/>
      <c r="E4" s="91"/>
      <c r="F4" s="91"/>
      <c r="G4" s="91"/>
      <c r="H4" s="91"/>
      <c r="I4" s="107"/>
    </row>
    <row r="5" spans="1:9" ht="26.45" customHeight="1" x14ac:dyDescent="0.35">
      <c r="A5" s="90" t="s">
        <v>88</v>
      </c>
      <c r="B5" s="91"/>
      <c r="C5" s="91"/>
      <c r="D5" s="91"/>
      <c r="E5" s="91"/>
      <c r="F5" s="91"/>
      <c r="G5" s="91"/>
      <c r="H5" s="91"/>
      <c r="I5" s="107"/>
    </row>
    <row r="6" spans="1:9" ht="26.45" customHeight="1" x14ac:dyDescent="0.35">
      <c r="A6" s="90" t="s">
        <v>100</v>
      </c>
      <c r="B6" s="91"/>
      <c r="C6" s="91"/>
      <c r="D6" s="91"/>
      <c r="E6" s="91"/>
      <c r="F6" s="91"/>
      <c r="G6" s="91"/>
      <c r="H6" s="91"/>
      <c r="I6" s="107"/>
    </row>
    <row r="7" spans="1:9" ht="26.45" customHeight="1" x14ac:dyDescent="0.35">
      <c r="A7" s="90" t="s">
        <v>101</v>
      </c>
      <c r="B7" s="91"/>
      <c r="C7" s="91"/>
      <c r="D7" s="91"/>
      <c r="E7" s="91"/>
      <c r="F7" s="91"/>
      <c r="G7" s="91"/>
      <c r="H7" s="91"/>
      <c r="I7" s="107"/>
    </row>
    <row r="8" spans="1:9" ht="23.45" customHeight="1" x14ac:dyDescent="0.35">
      <c r="A8" s="3"/>
      <c r="B8" s="118"/>
      <c r="C8" s="118"/>
      <c r="D8" s="118"/>
      <c r="E8" s="44"/>
      <c r="F8" s="44"/>
      <c r="G8" s="44"/>
      <c r="H8" s="44"/>
      <c r="I8" s="107"/>
    </row>
    <row r="9" spans="1:9" ht="46.5" customHeight="1" x14ac:dyDescent="0.3">
      <c r="A9" s="9"/>
      <c r="B9" s="112" t="s">
        <v>102</v>
      </c>
      <c r="C9" s="112" t="s">
        <v>33</v>
      </c>
      <c r="D9" s="112" t="s">
        <v>38</v>
      </c>
      <c r="E9" s="112" t="s">
        <v>103</v>
      </c>
      <c r="F9" s="112" t="s">
        <v>4</v>
      </c>
      <c r="G9" s="112" t="s">
        <v>97</v>
      </c>
      <c r="H9" s="112" t="s">
        <v>98</v>
      </c>
      <c r="I9" s="161"/>
    </row>
    <row r="10" spans="1:9" ht="20.100000000000001" customHeight="1" x14ac:dyDescent="0.3">
      <c r="A10" s="9"/>
      <c r="B10" s="120"/>
      <c r="C10" s="120"/>
      <c r="D10" s="120"/>
      <c r="E10" s="120"/>
      <c r="F10" s="120"/>
      <c r="G10" s="113"/>
      <c r="H10" s="113"/>
      <c r="I10" s="161"/>
    </row>
    <row r="11" spans="1:9" ht="23.25" customHeight="1" x14ac:dyDescent="0.3">
      <c r="A11" s="9"/>
      <c r="B11" s="155" t="s">
        <v>99</v>
      </c>
      <c r="C11" s="110">
        <v>960000</v>
      </c>
      <c r="D11" s="110">
        <v>1732300</v>
      </c>
      <c r="E11" s="110">
        <v>142100</v>
      </c>
      <c r="F11" s="151">
        <f>SUM(C11:E12)</f>
        <v>2834400</v>
      </c>
      <c r="G11" s="162" t="s">
        <v>99</v>
      </c>
      <c r="H11" s="153">
        <v>335</v>
      </c>
      <c r="I11" s="107"/>
    </row>
    <row r="12" spans="1:9" ht="23.25" customHeight="1" x14ac:dyDescent="0.3">
      <c r="A12" s="9"/>
      <c r="B12" s="156"/>
      <c r="C12" s="111"/>
      <c r="D12" s="111"/>
      <c r="E12" s="111"/>
      <c r="F12" s="152"/>
      <c r="G12" s="163"/>
      <c r="H12" s="154"/>
      <c r="I12" s="107"/>
    </row>
    <row r="13" spans="1:9" ht="11.25" customHeight="1" x14ac:dyDescent="0.3">
      <c r="A13" s="9"/>
      <c r="B13" s="155" t="s">
        <v>4</v>
      </c>
      <c r="C13" s="147">
        <f>SUM(C11)</f>
        <v>960000</v>
      </c>
      <c r="D13" s="147">
        <f>SUM(D11)</f>
        <v>1732300</v>
      </c>
      <c r="E13" s="147">
        <f>SUM(E11)</f>
        <v>142100</v>
      </c>
      <c r="F13" s="159">
        <f>SUM(F11)</f>
        <v>2834400</v>
      </c>
      <c r="G13" s="157"/>
      <c r="H13" s="149"/>
      <c r="I13" s="107"/>
    </row>
    <row r="14" spans="1:9" ht="11.25" customHeight="1" x14ac:dyDescent="0.3">
      <c r="A14" s="9"/>
      <c r="B14" s="156"/>
      <c r="C14" s="148"/>
      <c r="D14" s="148"/>
      <c r="E14" s="156"/>
      <c r="F14" s="160"/>
      <c r="G14" s="158"/>
      <c r="H14" s="150"/>
      <c r="I14" s="107"/>
    </row>
    <row r="15" spans="1:9" ht="20.100000000000001" customHeight="1" x14ac:dyDescent="0.3">
      <c r="A15" s="3"/>
      <c r="B15" s="45"/>
      <c r="C15" s="45"/>
      <c r="D15" s="45"/>
      <c r="E15" s="45"/>
      <c r="F15" s="45"/>
      <c r="G15" s="3"/>
      <c r="H15" s="3"/>
      <c r="I15" s="107"/>
    </row>
    <row r="16" spans="1:9" ht="23.45" customHeight="1" x14ac:dyDescent="0.35">
      <c r="A16" s="3"/>
      <c r="B16" s="35"/>
      <c r="C16" s="3"/>
      <c r="D16" s="3"/>
      <c r="E16" s="3"/>
      <c r="F16" s="3"/>
      <c r="G16" s="3"/>
      <c r="H16" s="3"/>
      <c r="I16" s="107"/>
    </row>
    <row r="17" spans="1:9" ht="20.100000000000001" customHeight="1" x14ac:dyDescent="0.3">
      <c r="A17" s="3"/>
      <c r="B17" s="3"/>
      <c r="C17" s="3"/>
      <c r="D17" s="3"/>
      <c r="E17" s="3"/>
      <c r="F17" s="3"/>
      <c r="G17" s="3"/>
      <c r="H17" s="3"/>
      <c r="I17" s="107"/>
    </row>
    <row r="18" spans="1:9" ht="20.100000000000001" customHeight="1" x14ac:dyDescent="0.3">
      <c r="A18" s="3"/>
      <c r="B18" s="3"/>
      <c r="C18" s="3"/>
      <c r="D18" s="3"/>
      <c r="E18" s="3"/>
      <c r="F18" s="3"/>
      <c r="G18" s="3"/>
      <c r="H18" s="3"/>
      <c r="I18" s="107"/>
    </row>
    <row r="19" spans="1:9" ht="20.100000000000001" customHeight="1" x14ac:dyDescent="0.3">
      <c r="A19" s="3"/>
      <c r="B19" s="3"/>
      <c r="C19" s="3"/>
      <c r="D19" s="3"/>
      <c r="E19" s="3"/>
      <c r="F19" s="3"/>
      <c r="G19" s="3"/>
      <c r="H19" s="3"/>
      <c r="I19" s="107"/>
    </row>
    <row r="20" spans="1:9" ht="20.100000000000001" customHeight="1" x14ac:dyDescent="0.3">
      <c r="A20" s="3"/>
      <c r="B20" s="3"/>
      <c r="C20" s="3"/>
      <c r="D20" s="3"/>
      <c r="E20" s="3"/>
      <c r="F20" s="3"/>
      <c r="G20" s="3"/>
      <c r="H20" s="3"/>
      <c r="I20" s="107"/>
    </row>
    <row r="21" spans="1:9" ht="20.100000000000001" customHeight="1" x14ac:dyDescent="0.3">
      <c r="A21" s="3"/>
      <c r="B21" s="3"/>
      <c r="C21" s="3"/>
      <c r="D21" s="3"/>
      <c r="E21" s="3"/>
      <c r="F21" s="3"/>
      <c r="G21" s="3"/>
      <c r="H21" s="3"/>
      <c r="I21" s="107"/>
    </row>
    <row r="22" spans="1:9" ht="20.100000000000001" customHeight="1" x14ac:dyDescent="0.3">
      <c r="A22" s="3"/>
      <c r="B22" s="3"/>
      <c r="C22" s="3"/>
      <c r="D22" s="3"/>
      <c r="E22" s="3"/>
      <c r="F22" s="3"/>
      <c r="G22" s="3"/>
      <c r="H22" s="3"/>
      <c r="I22" s="107"/>
    </row>
    <row r="23" spans="1:9" ht="23.45" customHeight="1" x14ac:dyDescent="0.3">
      <c r="A23" s="3"/>
      <c r="B23" s="3"/>
      <c r="C23" s="3"/>
      <c r="D23" s="3"/>
      <c r="E23" s="3"/>
      <c r="F23" s="3"/>
      <c r="G23" s="3"/>
      <c r="H23" s="3"/>
      <c r="I23" s="46"/>
    </row>
    <row r="24" spans="1:9" ht="23.45" customHeight="1" x14ac:dyDescent="0.3">
      <c r="A24" s="3"/>
      <c r="B24" s="3"/>
      <c r="C24" s="3"/>
      <c r="D24" s="3"/>
      <c r="E24" s="3"/>
      <c r="F24" s="3"/>
      <c r="G24" s="3"/>
      <c r="H24" s="3"/>
      <c r="I24" s="46"/>
    </row>
    <row r="25" spans="1:9" ht="23.45" customHeight="1" x14ac:dyDescent="0.3">
      <c r="A25" s="3"/>
      <c r="B25" s="3"/>
      <c r="C25" s="3"/>
      <c r="D25" s="3"/>
      <c r="E25" s="3"/>
      <c r="F25" s="3"/>
      <c r="G25" s="3"/>
      <c r="H25" s="3"/>
      <c r="I25" s="46"/>
    </row>
    <row r="26" spans="1:9" ht="23.45" customHeight="1" x14ac:dyDescent="0.3">
      <c r="A26" s="3"/>
      <c r="B26" s="3"/>
      <c r="C26" s="3"/>
      <c r="D26" s="3"/>
      <c r="E26" s="3"/>
      <c r="F26" s="3"/>
      <c r="G26" s="3"/>
      <c r="H26" s="3"/>
      <c r="I26" s="46"/>
    </row>
    <row r="27" spans="1:9" ht="23.45" customHeight="1" x14ac:dyDescent="0.3">
      <c r="A27" s="3"/>
      <c r="B27" s="3"/>
      <c r="C27" s="3"/>
      <c r="D27" s="3"/>
      <c r="E27" s="3"/>
      <c r="F27" s="3"/>
      <c r="G27" s="3"/>
      <c r="H27" s="3"/>
      <c r="I27" s="46"/>
    </row>
    <row r="28" spans="1:9" ht="23.45" customHeight="1" x14ac:dyDescent="0.3">
      <c r="A28" s="3"/>
      <c r="B28" s="3"/>
      <c r="C28" s="3"/>
      <c r="D28" s="3"/>
      <c r="E28" s="3"/>
      <c r="F28" s="3"/>
      <c r="G28" s="3"/>
      <c r="H28" s="3"/>
      <c r="I28" s="46"/>
    </row>
    <row r="29" spans="1:9" ht="23.45" customHeight="1" x14ac:dyDescent="0.3">
      <c r="A29" s="3"/>
      <c r="B29" s="3"/>
      <c r="C29" s="3"/>
      <c r="D29" s="3"/>
      <c r="E29" s="3"/>
      <c r="F29" s="3"/>
      <c r="G29" s="3"/>
      <c r="H29" s="3"/>
      <c r="I29" s="46"/>
    </row>
    <row r="30" spans="1:9" ht="46.5" customHeight="1" x14ac:dyDescent="0.3">
      <c r="A30" s="3"/>
      <c r="B30" s="3"/>
      <c r="C30" s="3"/>
      <c r="D30" s="3"/>
      <c r="E30" s="3"/>
      <c r="F30" s="3"/>
      <c r="G30" s="3"/>
      <c r="H30" s="3"/>
      <c r="I30" s="46"/>
    </row>
    <row r="31" spans="1:9" ht="23.45" customHeight="1" x14ac:dyDescent="0.3">
      <c r="A31" s="3"/>
      <c r="B31" s="3"/>
      <c r="C31" s="3"/>
      <c r="D31" s="3"/>
      <c r="E31" s="3"/>
      <c r="F31" s="3"/>
      <c r="G31" s="3"/>
      <c r="H31" s="3"/>
      <c r="I31" s="46"/>
    </row>
    <row r="32" spans="1:9" ht="23.25" customHeight="1" x14ac:dyDescent="0.3">
      <c r="A32" s="3"/>
      <c r="B32" s="3"/>
      <c r="C32" s="3"/>
      <c r="D32" s="3"/>
      <c r="E32" s="3"/>
      <c r="F32" s="3"/>
      <c r="G32" s="3"/>
      <c r="H32" s="3"/>
      <c r="I32" s="46"/>
    </row>
    <row r="33" spans="1:9" ht="23.45" customHeight="1" x14ac:dyDescent="0.3">
      <c r="A33" s="3"/>
      <c r="B33" s="3"/>
      <c r="C33" s="3"/>
      <c r="D33" s="3"/>
      <c r="E33" s="3"/>
      <c r="F33" s="3"/>
      <c r="G33" s="3"/>
      <c r="H33" s="3"/>
      <c r="I33" s="46"/>
    </row>
    <row r="34" spans="1:9" ht="23.45" customHeight="1" x14ac:dyDescent="0.3">
      <c r="A34" s="3"/>
      <c r="B34" s="3"/>
      <c r="C34" s="3"/>
      <c r="D34" s="3"/>
      <c r="E34" s="3"/>
      <c r="F34" s="3"/>
      <c r="G34" s="3"/>
      <c r="H34" s="3"/>
      <c r="I34" s="46"/>
    </row>
    <row r="35" spans="1:9" ht="23.45" customHeight="1" x14ac:dyDescent="0.3">
      <c r="A35" s="3"/>
      <c r="B35" s="3"/>
      <c r="C35" s="3"/>
      <c r="D35" s="3"/>
      <c r="E35" s="3"/>
      <c r="F35" s="3"/>
      <c r="G35" s="3"/>
      <c r="H35" s="3"/>
      <c r="I35" s="46"/>
    </row>
    <row r="36" spans="1:9" ht="23.45" customHeight="1" x14ac:dyDescent="0.3">
      <c r="A36" s="3"/>
      <c r="B36" s="3"/>
      <c r="C36" s="3"/>
      <c r="D36" s="3"/>
      <c r="E36" s="3"/>
      <c r="F36" s="3"/>
      <c r="G36" s="3"/>
      <c r="H36" s="3"/>
      <c r="I36" s="46"/>
    </row>
    <row r="37" spans="1:9" ht="23.45" customHeight="1" x14ac:dyDescent="0.3">
      <c r="A37" s="3"/>
      <c r="B37" s="3"/>
      <c r="C37" s="3"/>
      <c r="D37" s="3"/>
      <c r="E37" s="3"/>
      <c r="F37" s="3"/>
      <c r="G37" s="3"/>
      <c r="H37" s="3"/>
      <c r="I37" s="46"/>
    </row>
    <row r="38" spans="1:9" ht="23.45" customHeight="1" x14ac:dyDescent="0.3">
      <c r="A38" s="3"/>
      <c r="B38" s="3"/>
      <c r="C38" s="3"/>
      <c r="D38" s="3"/>
      <c r="E38" s="3"/>
      <c r="F38" s="3"/>
      <c r="G38" s="3"/>
      <c r="H38" s="3"/>
      <c r="I38" s="46"/>
    </row>
    <row r="39" spans="1:9" ht="23.45" customHeight="1" x14ac:dyDescent="0.3">
      <c r="A39" s="3"/>
      <c r="B39" s="3"/>
      <c r="C39" s="3"/>
      <c r="D39" s="3"/>
      <c r="E39" s="3"/>
      <c r="F39" s="3"/>
      <c r="G39" s="3"/>
      <c r="H39" s="3"/>
      <c r="I39" s="46"/>
    </row>
    <row r="40" spans="1:9" ht="23.45" customHeight="1" x14ac:dyDescent="0.35">
      <c r="A40" s="3"/>
      <c r="B40" s="35"/>
      <c r="C40" s="3"/>
      <c r="D40" s="3"/>
      <c r="E40" s="3"/>
      <c r="F40" s="3"/>
      <c r="G40" s="3"/>
      <c r="H40" s="3"/>
      <c r="I40" s="46"/>
    </row>
    <row r="41" spans="1:9" ht="23.45" customHeight="1" x14ac:dyDescent="0.3">
      <c r="A41" s="3"/>
      <c r="B41" s="3"/>
      <c r="C41" s="3"/>
      <c r="D41" s="3"/>
      <c r="E41" s="3"/>
      <c r="F41" s="3"/>
      <c r="G41" s="3"/>
      <c r="H41" s="3"/>
      <c r="I41" s="46"/>
    </row>
    <row r="42" spans="1:9" ht="23.45" customHeight="1" x14ac:dyDescent="0.3">
      <c r="A42" s="3"/>
      <c r="B42" s="3"/>
      <c r="C42" s="3"/>
      <c r="D42" s="3"/>
      <c r="E42" s="3"/>
      <c r="F42" s="3"/>
      <c r="G42" s="3"/>
      <c r="H42" s="3"/>
      <c r="I42" s="46"/>
    </row>
    <row r="43" spans="1:9" ht="23.45" customHeight="1" x14ac:dyDescent="0.3">
      <c r="A43" s="3"/>
      <c r="B43" s="3"/>
      <c r="C43" s="3"/>
      <c r="D43" s="3"/>
      <c r="E43" s="3"/>
      <c r="F43" s="3"/>
      <c r="G43" s="3"/>
      <c r="H43" s="3"/>
      <c r="I43" s="46"/>
    </row>
    <row r="44" spans="1:9" ht="24" customHeight="1" x14ac:dyDescent="0.3">
      <c r="I44" s="5"/>
    </row>
    <row r="45" spans="1:9" ht="24" customHeight="1" x14ac:dyDescent="0.3">
      <c r="I45" s="5"/>
    </row>
    <row r="46" spans="1:9" ht="24" customHeight="1" x14ac:dyDescent="0.3">
      <c r="I46" s="5"/>
    </row>
  </sheetData>
  <mergeCells count="30">
    <mergeCell ref="I1:I22"/>
    <mergeCell ref="E9:E10"/>
    <mergeCell ref="D13:D14"/>
    <mergeCell ref="A2:H2"/>
    <mergeCell ref="B9:B10"/>
    <mergeCell ref="A4:H4"/>
    <mergeCell ref="E11:E12"/>
    <mergeCell ref="A5:H5"/>
    <mergeCell ref="B1:H1"/>
    <mergeCell ref="A3:H3"/>
    <mergeCell ref="C11:C12"/>
    <mergeCell ref="G11:G12"/>
    <mergeCell ref="B8:D8"/>
    <mergeCell ref="H9:H10"/>
    <mergeCell ref="B11:B12"/>
    <mergeCell ref="A6:H6"/>
    <mergeCell ref="F9:F10"/>
    <mergeCell ref="G9:G10"/>
    <mergeCell ref="D11:D12"/>
    <mergeCell ref="A7:H7"/>
    <mergeCell ref="D9:D10"/>
    <mergeCell ref="C9:C10"/>
    <mergeCell ref="C13:C14"/>
    <mergeCell ref="H13:H14"/>
    <mergeCell ref="F11:F12"/>
    <mergeCell ref="H11:H12"/>
    <mergeCell ref="B13:B14"/>
    <mergeCell ref="G13:G14"/>
    <mergeCell ref="E13:E14"/>
    <mergeCell ref="F13:F14"/>
  </mergeCells>
  <pageMargins left="0.59055118110236227" right="0.39370078740157483" top="0.98425196850393704" bottom="0.39370078740157483" header="0.51181102362204722" footer="0.5118110236220472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5"/>
  <sheetViews>
    <sheetView showGridLines="0" topLeftCell="A49" zoomScale="180" zoomScaleNormal="180" workbookViewId="0">
      <selection activeCell="A38" sqref="A38"/>
    </sheetView>
  </sheetViews>
  <sheetFormatPr defaultColWidth="9" defaultRowHeight="24" customHeight="1" x14ac:dyDescent="0.3"/>
  <cols>
    <col min="1" max="1" width="2.140625" style="5" customWidth="1"/>
    <col min="2" max="2" width="6.85546875" style="5" customWidth="1"/>
    <col min="3" max="3" width="45.85546875" style="5" customWidth="1"/>
    <col min="4" max="4" width="13.42578125" style="5" customWidth="1"/>
    <col min="5" max="5" width="16.85546875" style="5" customWidth="1"/>
    <col min="6" max="6" width="4.5703125" style="5" bestFit="1" customWidth="1"/>
    <col min="7" max="256" width="9" style="5" customWidth="1"/>
    <col min="257" max="16384" width="9" style="6"/>
  </cols>
  <sheetData>
    <row r="1" spans="1:256" ht="23.45" customHeight="1" x14ac:dyDescent="0.35">
      <c r="A1" s="89" t="s">
        <v>179</v>
      </c>
      <c r="B1" s="96"/>
      <c r="C1" s="96"/>
      <c r="D1" s="96"/>
      <c r="E1" s="96"/>
      <c r="F1" s="96"/>
    </row>
    <row r="2" spans="1:256" s="56" customFormat="1" ht="29.45" customHeight="1" x14ac:dyDescent="0.35">
      <c r="A2" s="90" t="s">
        <v>159</v>
      </c>
      <c r="B2" s="90"/>
      <c r="C2" s="90"/>
      <c r="D2" s="90"/>
      <c r="E2" s="90"/>
      <c r="F2" s="6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  <c r="IN2" s="55"/>
      <c r="IO2" s="55"/>
      <c r="IP2" s="55"/>
      <c r="IQ2" s="55"/>
      <c r="IR2" s="55"/>
      <c r="IS2" s="55"/>
      <c r="IT2" s="55"/>
      <c r="IU2" s="55"/>
      <c r="IV2" s="55"/>
    </row>
    <row r="3" spans="1:256" ht="29.45" customHeight="1" x14ac:dyDescent="0.4">
      <c r="A3" s="90" t="s">
        <v>134</v>
      </c>
      <c r="B3" s="90"/>
      <c r="C3" s="90"/>
      <c r="D3" s="90"/>
      <c r="E3" s="90"/>
      <c r="F3" s="65"/>
    </row>
    <row r="4" spans="1:256" ht="26.45" customHeight="1" x14ac:dyDescent="0.35">
      <c r="A4" s="90" t="s">
        <v>87</v>
      </c>
      <c r="B4" s="90"/>
      <c r="C4" s="90"/>
      <c r="D4" s="90"/>
      <c r="E4" s="90"/>
      <c r="F4" s="65"/>
    </row>
    <row r="5" spans="1:256" ht="26.45" customHeight="1" x14ac:dyDescent="0.35">
      <c r="A5" s="90" t="s">
        <v>105</v>
      </c>
      <c r="B5" s="90"/>
      <c r="C5" s="90"/>
      <c r="D5" s="90"/>
      <c r="E5" s="90"/>
      <c r="F5" s="65"/>
    </row>
    <row r="6" spans="1:256" ht="26.45" customHeight="1" x14ac:dyDescent="0.35">
      <c r="A6" s="90" t="s">
        <v>106</v>
      </c>
      <c r="B6" s="90"/>
      <c r="C6" s="90"/>
      <c r="D6" s="90"/>
      <c r="E6" s="90"/>
      <c r="F6" s="65"/>
    </row>
    <row r="7" spans="1:256" ht="26.45" customHeight="1" x14ac:dyDescent="0.35">
      <c r="A7" s="90" t="s">
        <v>107</v>
      </c>
      <c r="B7" s="90"/>
      <c r="C7" s="90"/>
      <c r="D7" s="90"/>
      <c r="E7" s="90"/>
      <c r="F7" s="65"/>
    </row>
    <row r="8" spans="1:256" ht="20.100000000000001" customHeight="1" x14ac:dyDescent="0.3">
      <c r="A8" s="3"/>
      <c r="B8" s="3"/>
      <c r="C8" s="3"/>
      <c r="D8" s="3"/>
      <c r="E8" s="3"/>
      <c r="F8" s="3"/>
    </row>
    <row r="9" spans="1:256" s="34" customFormat="1" ht="23.45" customHeight="1" x14ac:dyDescent="0.35">
      <c r="A9" s="16"/>
      <c r="B9" s="47" t="s">
        <v>104</v>
      </c>
      <c r="C9" s="16"/>
      <c r="D9" s="16"/>
      <c r="E9" s="16"/>
      <c r="F9" s="16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  <c r="IV9" s="33"/>
    </row>
    <row r="10" spans="1:256" s="34" customFormat="1" ht="22.5" customHeight="1" x14ac:dyDescent="0.35">
      <c r="A10" s="16"/>
      <c r="B10" s="16"/>
      <c r="C10" s="15" t="s">
        <v>108</v>
      </c>
      <c r="D10" s="16"/>
      <c r="E10" s="16"/>
      <c r="F10" s="16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  <c r="IV10" s="33"/>
    </row>
    <row r="11" spans="1:256" s="34" customFormat="1" ht="23.45" customHeight="1" x14ac:dyDescent="0.35">
      <c r="A11" s="16"/>
      <c r="B11" s="16"/>
      <c r="C11" s="15" t="s">
        <v>109</v>
      </c>
      <c r="D11" s="16"/>
      <c r="E11" s="16"/>
      <c r="F11" s="16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  <c r="IV11" s="33"/>
    </row>
    <row r="12" spans="1:256" s="34" customFormat="1" ht="23.45" customHeight="1" x14ac:dyDescent="0.35">
      <c r="A12" s="16"/>
      <c r="B12" s="16"/>
      <c r="C12" s="15" t="s">
        <v>110</v>
      </c>
      <c r="D12" s="16"/>
      <c r="E12" s="16"/>
      <c r="F12" s="16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</row>
    <row r="13" spans="1:256" s="34" customFormat="1" ht="20.100000000000001" customHeight="1" x14ac:dyDescent="0.35">
      <c r="A13" s="16"/>
      <c r="B13" s="16"/>
      <c r="C13" s="16"/>
      <c r="D13" s="16"/>
      <c r="E13" s="16"/>
      <c r="F13" s="16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</row>
    <row r="14" spans="1:256" s="34" customFormat="1" ht="23.45" customHeight="1" x14ac:dyDescent="0.35">
      <c r="A14" s="16"/>
      <c r="B14" s="47" t="s">
        <v>111</v>
      </c>
      <c r="C14" s="16"/>
      <c r="D14" s="16"/>
      <c r="E14" s="16"/>
      <c r="F14" s="16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</row>
    <row r="15" spans="1:256" s="34" customFormat="1" ht="23.45" customHeight="1" x14ac:dyDescent="0.35">
      <c r="A15" s="16"/>
      <c r="B15" s="16"/>
      <c r="C15" s="15" t="s">
        <v>112</v>
      </c>
      <c r="D15" s="16"/>
      <c r="E15" s="16"/>
      <c r="F15" s="16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</row>
    <row r="16" spans="1:256" s="34" customFormat="1" ht="23.45" customHeight="1" x14ac:dyDescent="0.35">
      <c r="A16" s="16"/>
      <c r="B16" s="16"/>
      <c r="C16" s="15" t="s">
        <v>113</v>
      </c>
      <c r="D16" s="16"/>
      <c r="E16" s="16"/>
      <c r="F16" s="16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</row>
    <row r="17" spans="1:256" s="34" customFormat="1" ht="23.45" customHeight="1" x14ac:dyDescent="0.35">
      <c r="A17" s="16"/>
      <c r="B17" s="16"/>
      <c r="C17" s="15" t="s">
        <v>114</v>
      </c>
      <c r="D17" s="16"/>
      <c r="E17" s="16"/>
      <c r="F17" s="16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</row>
    <row r="18" spans="1:256" s="34" customFormat="1" ht="23.45" customHeight="1" x14ac:dyDescent="0.35">
      <c r="A18" s="16"/>
      <c r="B18" s="16"/>
      <c r="C18" s="15" t="s">
        <v>115</v>
      </c>
      <c r="D18" s="16"/>
      <c r="E18" s="16"/>
      <c r="F18" s="16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</row>
    <row r="19" spans="1:256" s="34" customFormat="1" ht="23.45" customHeight="1" x14ac:dyDescent="0.35">
      <c r="A19" s="16"/>
      <c r="B19" s="16"/>
      <c r="C19" s="15" t="s">
        <v>116</v>
      </c>
      <c r="D19" s="16"/>
      <c r="E19" s="16"/>
      <c r="F19" s="16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</row>
    <row r="20" spans="1:256" s="34" customFormat="1" ht="20.100000000000001" customHeight="1" x14ac:dyDescent="0.35">
      <c r="A20" s="16"/>
      <c r="B20" s="16"/>
      <c r="C20" s="16"/>
      <c r="D20" s="16"/>
      <c r="E20" s="16"/>
      <c r="F20" s="16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</row>
    <row r="21" spans="1:256" s="34" customFormat="1" ht="23.45" customHeight="1" x14ac:dyDescent="0.35">
      <c r="A21" s="16"/>
      <c r="B21" s="47" t="s">
        <v>117</v>
      </c>
      <c r="C21" s="16"/>
      <c r="D21" s="16"/>
      <c r="E21" s="16"/>
      <c r="F21" s="16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</row>
    <row r="22" spans="1:256" s="34" customFormat="1" ht="29.45" customHeight="1" x14ac:dyDescent="0.35">
      <c r="A22" s="16"/>
      <c r="B22" s="16"/>
      <c r="C22" s="15" t="s">
        <v>118</v>
      </c>
      <c r="D22" s="15" t="s">
        <v>119</v>
      </c>
      <c r="E22" s="68">
        <v>2834400</v>
      </c>
      <c r="F22" s="48" t="s">
        <v>5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  <c r="IV22" s="33"/>
    </row>
    <row r="23" spans="1:256" s="34" customFormat="1" ht="20.100000000000001" customHeight="1" x14ac:dyDescent="0.35">
      <c r="A23" s="16"/>
      <c r="B23" s="16"/>
      <c r="C23" s="16"/>
      <c r="D23" s="16"/>
      <c r="E23" s="16"/>
      <c r="F23" s="16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  <c r="IV23" s="33"/>
    </row>
    <row r="24" spans="1:256" s="34" customFormat="1" ht="20.100000000000001" customHeight="1" x14ac:dyDescent="0.35">
      <c r="A24" s="16"/>
      <c r="B24" s="16"/>
      <c r="C24" s="16"/>
      <c r="D24" s="16"/>
      <c r="E24" s="16"/>
      <c r="F24" s="16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  <c r="IV24" s="33"/>
    </row>
    <row r="25" spans="1:256" s="34" customFormat="1" ht="20.100000000000001" customHeight="1" x14ac:dyDescent="0.35">
      <c r="A25" s="16"/>
      <c r="B25" s="16"/>
      <c r="C25" s="16"/>
      <c r="D25" s="16"/>
      <c r="E25" s="16"/>
      <c r="F25" s="16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  <c r="IV25" s="33"/>
    </row>
    <row r="26" spans="1:256" s="34" customFormat="1" ht="20.100000000000001" customHeight="1" x14ac:dyDescent="0.35">
      <c r="A26" s="16"/>
      <c r="B26" s="16"/>
      <c r="C26" s="16"/>
      <c r="D26" s="16"/>
      <c r="E26" s="16"/>
      <c r="F26" s="16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  <c r="IV26" s="33"/>
    </row>
    <row r="27" spans="1:256" s="34" customFormat="1" ht="20.100000000000001" customHeight="1" x14ac:dyDescent="0.35">
      <c r="A27" s="16"/>
      <c r="B27" s="16"/>
      <c r="C27" s="16"/>
      <c r="D27" s="16"/>
      <c r="E27" s="16"/>
      <c r="F27" s="16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  <c r="IV27" s="33"/>
    </row>
    <row r="28" spans="1:256" s="34" customFormat="1" ht="20.100000000000001" customHeight="1" x14ac:dyDescent="0.35">
      <c r="A28" s="16"/>
      <c r="B28" s="16"/>
      <c r="C28" s="16"/>
      <c r="D28" s="16"/>
      <c r="E28" s="16"/>
      <c r="F28" s="16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  <c r="IV28" s="33"/>
    </row>
    <row r="29" spans="1:256" ht="20.100000000000001" customHeight="1" x14ac:dyDescent="0.3">
      <c r="A29" s="3"/>
      <c r="B29" s="3"/>
      <c r="C29" s="3"/>
      <c r="D29" s="3"/>
      <c r="E29" s="3"/>
      <c r="F29" s="3"/>
    </row>
    <row r="30" spans="1:256" ht="20.100000000000001" customHeight="1" x14ac:dyDescent="0.3">
      <c r="A30" s="3"/>
      <c r="B30" s="3"/>
      <c r="C30" s="3"/>
      <c r="D30" s="3"/>
      <c r="E30" s="3"/>
      <c r="F30" s="3"/>
    </row>
    <row r="31" spans="1:256" ht="20.100000000000001" customHeight="1" x14ac:dyDescent="0.3">
      <c r="A31" s="3"/>
      <c r="B31" s="3"/>
      <c r="C31" s="3"/>
      <c r="D31" s="3"/>
      <c r="E31" s="3"/>
      <c r="F31" s="3"/>
    </row>
    <row r="32" spans="1:256" ht="20.100000000000001" customHeight="1" x14ac:dyDescent="0.3">
      <c r="A32" s="3"/>
      <c r="B32" s="3"/>
      <c r="C32" s="3"/>
      <c r="D32" s="3"/>
      <c r="E32" s="3"/>
      <c r="F32" s="3"/>
    </row>
    <row r="33" spans="1:256" ht="20.100000000000001" customHeight="1" x14ac:dyDescent="0.3">
      <c r="A33" s="3"/>
      <c r="B33" s="3"/>
      <c r="C33" s="3"/>
      <c r="D33" s="3"/>
      <c r="E33" s="3"/>
      <c r="F33" s="3"/>
    </row>
    <row r="34" spans="1:256" ht="20.100000000000001" customHeight="1" x14ac:dyDescent="0.3">
      <c r="A34" s="3"/>
      <c r="B34" s="3"/>
      <c r="C34" s="3"/>
      <c r="D34" s="3"/>
      <c r="E34" s="3"/>
      <c r="F34" s="3"/>
    </row>
    <row r="35" spans="1:256" ht="20.100000000000001" customHeight="1" x14ac:dyDescent="0.3">
      <c r="A35" s="3"/>
      <c r="B35" s="3"/>
      <c r="C35" s="3"/>
      <c r="D35" s="3"/>
      <c r="E35" s="3"/>
      <c r="F35" s="3"/>
    </row>
    <row r="36" spans="1:256" ht="20.100000000000001" customHeight="1" x14ac:dyDescent="0.3">
      <c r="A36" s="3"/>
      <c r="B36" s="3"/>
      <c r="C36" s="3"/>
      <c r="D36" s="3"/>
      <c r="E36" s="3"/>
      <c r="F36" s="3"/>
    </row>
    <row r="37" spans="1:256" ht="23.45" customHeight="1" x14ac:dyDescent="0.35">
      <c r="A37" s="89" t="s">
        <v>181</v>
      </c>
      <c r="B37" s="96"/>
      <c r="C37" s="96"/>
      <c r="D37" s="96"/>
      <c r="E37" s="96"/>
      <c r="F37" s="96"/>
    </row>
    <row r="38" spans="1:256" ht="29.45" customHeight="1" x14ac:dyDescent="0.4">
      <c r="A38" s="3"/>
      <c r="B38" s="66" t="s">
        <v>159</v>
      </c>
      <c r="C38" s="67"/>
      <c r="D38" s="67"/>
      <c r="E38" s="67"/>
      <c r="F38" s="67"/>
    </row>
    <row r="39" spans="1:256" ht="29.45" customHeight="1" x14ac:dyDescent="0.4">
      <c r="A39" s="90" t="s">
        <v>134</v>
      </c>
      <c r="B39" s="90"/>
      <c r="C39" s="90"/>
      <c r="D39" s="90"/>
      <c r="E39" s="90"/>
      <c r="F39" s="90"/>
    </row>
    <row r="40" spans="1:256" ht="26.45" customHeight="1" x14ac:dyDescent="0.35">
      <c r="A40" s="90" t="s">
        <v>87</v>
      </c>
      <c r="B40" s="90"/>
      <c r="C40" s="90"/>
      <c r="D40" s="90"/>
      <c r="E40" s="90"/>
      <c r="F40" s="90"/>
    </row>
    <row r="41" spans="1:256" ht="26.45" customHeight="1" x14ac:dyDescent="0.35">
      <c r="A41" s="90" t="s">
        <v>105</v>
      </c>
      <c r="B41" s="90"/>
      <c r="C41" s="90"/>
      <c r="D41" s="90"/>
      <c r="E41" s="90"/>
      <c r="F41" s="90"/>
    </row>
    <row r="42" spans="1:256" ht="26.45" customHeight="1" x14ac:dyDescent="0.35">
      <c r="A42" s="90" t="s">
        <v>120</v>
      </c>
      <c r="B42" s="90"/>
      <c r="C42" s="90"/>
      <c r="D42" s="90"/>
      <c r="E42" s="90"/>
      <c r="F42" s="90"/>
    </row>
    <row r="43" spans="1:256" ht="26.45" customHeight="1" x14ac:dyDescent="0.35">
      <c r="A43" s="90" t="s">
        <v>121</v>
      </c>
      <c r="B43" s="90"/>
      <c r="C43" s="90"/>
      <c r="D43" s="90"/>
      <c r="E43" s="90"/>
      <c r="F43" s="90"/>
    </row>
    <row r="44" spans="1:256" ht="20.100000000000001" customHeight="1" x14ac:dyDescent="0.3">
      <c r="A44" s="3"/>
      <c r="B44" s="3"/>
      <c r="C44" s="3"/>
      <c r="D44" s="3"/>
      <c r="E44" s="3"/>
      <c r="F44" s="3"/>
    </row>
    <row r="45" spans="1:256" s="34" customFormat="1" ht="23.45" customHeight="1" x14ac:dyDescent="0.35">
      <c r="A45" s="16"/>
      <c r="B45" s="47" t="s">
        <v>104</v>
      </c>
      <c r="C45" s="16"/>
      <c r="D45" s="16"/>
      <c r="E45" s="16"/>
      <c r="F45" s="16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  <c r="IS45" s="33"/>
      <c r="IT45" s="33"/>
      <c r="IU45" s="33"/>
      <c r="IV45" s="33"/>
    </row>
    <row r="46" spans="1:256" s="34" customFormat="1" ht="23.45" customHeight="1" x14ac:dyDescent="0.35">
      <c r="A46" s="16"/>
      <c r="B46" s="16"/>
      <c r="C46" s="15" t="s">
        <v>122</v>
      </c>
      <c r="D46" s="16"/>
      <c r="E46" s="16"/>
      <c r="F46" s="16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  <c r="IQ46" s="33"/>
      <c r="IR46" s="33"/>
      <c r="IS46" s="33"/>
      <c r="IT46" s="33"/>
      <c r="IU46" s="33"/>
      <c r="IV46" s="33"/>
    </row>
    <row r="47" spans="1:256" s="34" customFormat="1" ht="23.45" customHeight="1" x14ac:dyDescent="0.35">
      <c r="A47" s="16"/>
      <c r="B47" s="16"/>
      <c r="C47" s="15" t="s">
        <v>123</v>
      </c>
      <c r="D47" s="16"/>
      <c r="E47" s="16"/>
      <c r="F47" s="16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  <c r="IQ47" s="33"/>
      <c r="IR47" s="33"/>
      <c r="IS47" s="33"/>
      <c r="IT47" s="33"/>
      <c r="IU47" s="33"/>
      <c r="IV47" s="33"/>
    </row>
    <row r="48" spans="1:256" s="34" customFormat="1" ht="20.100000000000001" customHeight="1" x14ac:dyDescent="0.35">
      <c r="A48" s="16"/>
      <c r="B48" s="16"/>
      <c r="C48" s="16"/>
      <c r="D48" s="16"/>
      <c r="E48" s="16"/>
      <c r="F48" s="16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  <c r="IQ48" s="33"/>
      <c r="IR48" s="33"/>
      <c r="IS48" s="33"/>
      <c r="IT48" s="33"/>
      <c r="IU48" s="33"/>
      <c r="IV48" s="33"/>
    </row>
    <row r="49" spans="1:256" s="34" customFormat="1" ht="23.45" customHeight="1" x14ac:dyDescent="0.35">
      <c r="A49" s="16"/>
      <c r="B49" s="47" t="s">
        <v>111</v>
      </c>
      <c r="C49" s="16"/>
      <c r="D49" s="16"/>
      <c r="E49" s="16"/>
      <c r="F49" s="16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  <c r="IQ49" s="33"/>
      <c r="IR49" s="33"/>
      <c r="IS49" s="33"/>
      <c r="IT49" s="33"/>
      <c r="IU49" s="33"/>
      <c r="IV49" s="33"/>
    </row>
    <row r="50" spans="1:256" s="34" customFormat="1" ht="23.45" customHeight="1" x14ac:dyDescent="0.35">
      <c r="A50" s="16"/>
      <c r="B50" s="16"/>
      <c r="C50" s="15" t="s">
        <v>124</v>
      </c>
      <c r="D50" s="16"/>
      <c r="E50" s="16"/>
      <c r="F50" s="16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  <c r="IL50" s="33"/>
      <c r="IM50" s="33"/>
      <c r="IN50" s="33"/>
      <c r="IO50" s="33"/>
      <c r="IP50" s="33"/>
      <c r="IQ50" s="33"/>
      <c r="IR50" s="33"/>
      <c r="IS50" s="33"/>
      <c r="IT50" s="33"/>
      <c r="IU50" s="33"/>
      <c r="IV50" s="33"/>
    </row>
    <row r="51" spans="1:256" s="34" customFormat="1" ht="23.45" customHeight="1" x14ac:dyDescent="0.35">
      <c r="A51" s="16"/>
      <c r="B51" s="16"/>
      <c r="C51" s="15" t="s">
        <v>125</v>
      </c>
      <c r="D51" s="16"/>
      <c r="E51" s="16"/>
      <c r="F51" s="16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  <c r="IO51" s="33"/>
      <c r="IP51" s="33"/>
      <c r="IQ51" s="33"/>
      <c r="IR51" s="33"/>
      <c r="IS51" s="33"/>
      <c r="IT51" s="33"/>
      <c r="IU51" s="33"/>
      <c r="IV51" s="33"/>
    </row>
    <row r="52" spans="1:256" s="34" customFormat="1" ht="23.45" customHeight="1" x14ac:dyDescent="0.35">
      <c r="A52" s="16"/>
      <c r="B52" s="16"/>
      <c r="C52" s="15" t="s">
        <v>126</v>
      </c>
      <c r="D52" s="16"/>
      <c r="E52" s="16"/>
      <c r="F52" s="16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  <c r="IN52" s="33"/>
      <c r="IO52" s="33"/>
      <c r="IP52" s="33"/>
      <c r="IQ52" s="33"/>
      <c r="IR52" s="33"/>
      <c r="IS52" s="33"/>
      <c r="IT52" s="33"/>
      <c r="IU52" s="33"/>
      <c r="IV52" s="33"/>
    </row>
    <row r="53" spans="1:256" s="34" customFormat="1" ht="23.45" customHeight="1" x14ac:dyDescent="0.35">
      <c r="A53" s="16"/>
      <c r="B53" s="16"/>
      <c r="C53" s="15" t="s">
        <v>127</v>
      </c>
      <c r="D53" s="16"/>
      <c r="E53" s="16"/>
      <c r="F53" s="16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  <c r="IM53" s="33"/>
      <c r="IN53" s="33"/>
      <c r="IO53" s="33"/>
      <c r="IP53" s="33"/>
      <c r="IQ53" s="33"/>
      <c r="IR53" s="33"/>
      <c r="IS53" s="33"/>
      <c r="IT53" s="33"/>
      <c r="IU53" s="33"/>
      <c r="IV53" s="33"/>
    </row>
    <row r="54" spans="1:256" s="34" customFormat="1" ht="20.100000000000001" customHeight="1" x14ac:dyDescent="0.35">
      <c r="A54" s="16"/>
      <c r="B54" s="16"/>
      <c r="C54" s="16"/>
      <c r="D54" s="16"/>
      <c r="E54" s="16"/>
      <c r="F54" s="16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  <c r="IM54" s="33"/>
      <c r="IN54" s="33"/>
      <c r="IO54" s="33"/>
      <c r="IP54" s="33"/>
      <c r="IQ54" s="33"/>
      <c r="IR54" s="33"/>
      <c r="IS54" s="33"/>
      <c r="IT54" s="33"/>
      <c r="IU54" s="33"/>
      <c r="IV54" s="33"/>
    </row>
    <row r="55" spans="1:256" s="34" customFormat="1" ht="23.45" customHeight="1" x14ac:dyDescent="0.35">
      <c r="A55" s="16"/>
      <c r="B55" s="47" t="s">
        <v>117</v>
      </c>
      <c r="C55" s="16"/>
      <c r="D55" s="16"/>
      <c r="E55" s="16"/>
      <c r="F55" s="16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  <c r="IH55" s="33"/>
      <c r="II55" s="33"/>
      <c r="IJ55" s="33"/>
      <c r="IK55" s="33"/>
      <c r="IL55" s="33"/>
      <c r="IM55" s="33"/>
      <c r="IN55" s="33"/>
      <c r="IO55" s="33"/>
      <c r="IP55" s="33"/>
      <c r="IQ55" s="33"/>
      <c r="IR55" s="33"/>
      <c r="IS55" s="33"/>
      <c r="IT55" s="33"/>
      <c r="IU55" s="33"/>
      <c r="IV55" s="33"/>
    </row>
    <row r="56" spans="1:256" s="34" customFormat="1" ht="29.45" customHeight="1" x14ac:dyDescent="0.35">
      <c r="A56" s="16"/>
      <c r="B56" s="16"/>
      <c r="C56" s="15" t="s">
        <v>118</v>
      </c>
      <c r="D56" s="15" t="s">
        <v>119</v>
      </c>
      <c r="E56" s="68">
        <v>884500</v>
      </c>
      <c r="F56" s="48" t="s">
        <v>5</v>
      </c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3"/>
      <c r="IQ56" s="33"/>
      <c r="IR56" s="33"/>
      <c r="IS56" s="33"/>
      <c r="IT56" s="33"/>
      <c r="IU56" s="33"/>
      <c r="IV56" s="33"/>
    </row>
    <row r="57" spans="1:256" s="34" customFormat="1" ht="24" customHeight="1" x14ac:dyDescent="0.3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3"/>
      <c r="IL57" s="33"/>
      <c r="IM57" s="33"/>
      <c r="IN57" s="33"/>
      <c r="IO57" s="33"/>
      <c r="IP57" s="33"/>
      <c r="IQ57" s="33"/>
      <c r="IR57" s="33"/>
      <c r="IS57" s="33"/>
      <c r="IT57" s="33"/>
      <c r="IU57" s="33"/>
      <c r="IV57" s="33"/>
    </row>
    <row r="58" spans="1:256" s="34" customFormat="1" ht="24" customHeight="1" x14ac:dyDescent="0.3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3"/>
      <c r="IQ58" s="33"/>
      <c r="IR58" s="33"/>
      <c r="IS58" s="33"/>
      <c r="IT58" s="33"/>
      <c r="IU58" s="33"/>
      <c r="IV58" s="33"/>
    </row>
    <row r="59" spans="1:256" s="34" customFormat="1" ht="24" customHeight="1" x14ac:dyDescent="0.3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3"/>
      <c r="IQ59" s="33"/>
      <c r="IR59" s="33"/>
      <c r="IS59" s="33"/>
      <c r="IT59" s="33"/>
      <c r="IU59" s="33"/>
      <c r="IV59" s="33"/>
    </row>
    <row r="60" spans="1:256" s="34" customFormat="1" ht="24" customHeight="1" x14ac:dyDescent="0.3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3"/>
      <c r="IJ60" s="33"/>
      <c r="IK60" s="33"/>
      <c r="IL60" s="33"/>
      <c r="IM60" s="33"/>
      <c r="IN60" s="33"/>
      <c r="IO60" s="33"/>
      <c r="IP60" s="33"/>
      <c r="IQ60" s="33"/>
      <c r="IR60" s="33"/>
      <c r="IS60" s="33"/>
      <c r="IT60" s="33"/>
      <c r="IU60" s="33"/>
      <c r="IV60" s="33"/>
    </row>
    <row r="61" spans="1:256" s="34" customFormat="1" ht="24" customHeight="1" x14ac:dyDescent="0.3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</row>
    <row r="62" spans="1:256" s="34" customFormat="1" ht="24" customHeight="1" x14ac:dyDescent="0.3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3"/>
      <c r="IQ62" s="33"/>
      <c r="IR62" s="33"/>
      <c r="IS62" s="33"/>
      <c r="IT62" s="33"/>
      <c r="IU62" s="33"/>
      <c r="IV62" s="33"/>
    </row>
    <row r="63" spans="1:256" s="34" customFormat="1" ht="24" customHeight="1" x14ac:dyDescent="0.3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  <c r="HU63" s="33"/>
      <c r="HV63" s="33"/>
      <c r="HW63" s="33"/>
      <c r="HX63" s="33"/>
      <c r="HY63" s="33"/>
      <c r="HZ63" s="33"/>
      <c r="IA63" s="33"/>
      <c r="IB63" s="33"/>
      <c r="IC63" s="33"/>
      <c r="ID63" s="33"/>
      <c r="IE63" s="33"/>
      <c r="IF63" s="33"/>
      <c r="IG63" s="33"/>
      <c r="IH63" s="33"/>
      <c r="II63" s="33"/>
      <c r="IJ63" s="33"/>
      <c r="IK63" s="33"/>
      <c r="IL63" s="33"/>
      <c r="IM63" s="33"/>
      <c r="IN63" s="33"/>
      <c r="IO63" s="33"/>
      <c r="IP63" s="33"/>
      <c r="IQ63" s="33"/>
      <c r="IR63" s="33"/>
      <c r="IS63" s="33"/>
      <c r="IT63" s="33"/>
      <c r="IU63" s="33"/>
      <c r="IV63" s="33"/>
    </row>
    <row r="64" spans="1:256" s="34" customFormat="1" ht="24" customHeight="1" x14ac:dyDescent="0.3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/>
      <c r="HZ64" s="33"/>
      <c r="IA64" s="33"/>
      <c r="IB64" s="33"/>
      <c r="IC64" s="33"/>
      <c r="ID64" s="33"/>
      <c r="IE64" s="33"/>
      <c r="IF64" s="33"/>
      <c r="IG64" s="33"/>
      <c r="IH64" s="33"/>
      <c r="II64" s="33"/>
      <c r="IJ64" s="33"/>
      <c r="IK64" s="33"/>
      <c r="IL64" s="33"/>
      <c r="IM64" s="33"/>
      <c r="IN64" s="33"/>
      <c r="IO64" s="33"/>
      <c r="IP64" s="33"/>
      <c r="IQ64" s="33"/>
      <c r="IR64" s="33"/>
      <c r="IS64" s="33"/>
      <c r="IT64" s="33"/>
      <c r="IU64" s="33"/>
      <c r="IV64" s="33"/>
    </row>
    <row r="65" spans="1:256" s="34" customFormat="1" ht="24" customHeight="1" x14ac:dyDescent="0.3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33"/>
      <c r="GZ65" s="33"/>
      <c r="HA65" s="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33"/>
      <c r="HM65" s="33"/>
      <c r="HN65" s="33"/>
      <c r="HO65" s="33"/>
      <c r="HP65" s="33"/>
      <c r="HQ65" s="33"/>
      <c r="HR65" s="33"/>
      <c r="HS65" s="33"/>
      <c r="HT65" s="33"/>
      <c r="HU65" s="33"/>
      <c r="HV65" s="33"/>
      <c r="HW65" s="33"/>
      <c r="HX65" s="33"/>
      <c r="HY65" s="33"/>
      <c r="HZ65" s="33"/>
      <c r="IA65" s="33"/>
      <c r="IB65" s="33"/>
      <c r="IC65" s="33"/>
      <c r="ID65" s="33"/>
      <c r="IE65" s="33"/>
      <c r="IF65" s="33"/>
      <c r="IG65" s="33"/>
      <c r="IH65" s="33"/>
      <c r="II65" s="33"/>
      <c r="IJ65" s="33"/>
      <c r="IK65" s="33"/>
      <c r="IL65" s="33"/>
      <c r="IM65" s="33"/>
      <c r="IN65" s="33"/>
      <c r="IO65" s="33"/>
      <c r="IP65" s="33"/>
      <c r="IQ65" s="33"/>
      <c r="IR65" s="33"/>
      <c r="IS65" s="33"/>
      <c r="IT65" s="33"/>
      <c r="IU65" s="33"/>
      <c r="IV65" s="33"/>
    </row>
  </sheetData>
  <mergeCells count="13">
    <mergeCell ref="A1:F1"/>
    <mergeCell ref="A37:F37"/>
    <mergeCell ref="A2:E2"/>
    <mergeCell ref="A3:E3"/>
    <mergeCell ref="A40:F40"/>
    <mergeCell ref="A41:F41"/>
    <mergeCell ref="A42:F42"/>
    <mergeCell ref="A43:F43"/>
    <mergeCell ref="A4:E4"/>
    <mergeCell ref="A5:E5"/>
    <mergeCell ref="A6:E6"/>
    <mergeCell ref="A7:E7"/>
    <mergeCell ref="A39:F39"/>
  </mergeCells>
  <pageMargins left="0.98425196850393704" right="0.47244094488188981" top="0.47244094488188981" bottom="0.39370078740157483" header="0.7086614173228347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ประมาณการรายรับ</vt:lpstr>
      <vt:lpstr>ประมาณการรายจ่าย</vt:lpstr>
      <vt:lpstr>ตางรางงบกลาง</vt:lpstr>
      <vt:lpstr>ตารางการพาณิชย์</vt:lpstr>
      <vt:lpstr>วัตถุประสงค์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2019-08-29T07:15:44Z</cp:lastPrinted>
  <dcterms:created xsi:type="dcterms:W3CDTF">2019-06-11T08:12:38Z</dcterms:created>
  <dcterms:modified xsi:type="dcterms:W3CDTF">2019-08-29T07:15:50Z</dcterms:modified>
</cp:coreProperties>
</file>