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3\"/>
    </mc:Choice>
  </mc:AlternateContent>
  <bookViews>
    <workbookView xWindow="0" yWindow="0" windowWidth="28800" windowHeight="11910" activeTab="4"/>
  </bookViews>
  <sheets>
    <sheet name="รายรับ" sheetId="2" r:id="rId1"/>
    <sheet name="รายจ่าย" sheetId="3" r:id="rId2"/>
    <sheet name="บัญชี" sheetId="4" r:id="rId3"/>
    <sheet name="วัตถุประสงค์" sheetId="5" r:id="rId4"/>
    <sheet name="ตาราง" sheetId="6" r:id="rId5"/>
  </sheets>
  <calcPr calcId="152511"/>
</workbook>
</file>

<file path=xl/calcChain.xml><?xml version="1.0" encoding="utf-8"?>
<calcChain xmlns="http://schemas.openxmlformats.org/spreadsheetml/2006/main">
  <c r="F298" i="4" l="1"/>
  <c r="F276" i="4"/>
  <c r="F274" i="4"/>
  <c r="F272" i="4"/>
  <c r="F271" i="4"/>
  <c r="F262" i="4"/>
  <c r="F261" i="4"/>
  <c r="F260" i="4"/>
  <c r="F255" i="4"/>
  <c r="F254" i="4"/>
  <c r="F251" i="4"/>
  <c r="F250" i="4"/>
  <c r="F248" i="4"/>
  <c r="F245" i="4"/>
  <c r="F244" i="4"/>
  <c r="F241" i="4"/>
  <c r="F239" i="4"/>
  <c r="F237" i="4"/>
  <c r="F235" i="4"/>
  <c r="F225" i="4"/>
  <c r="F200" i="4"/>
  <c r="F199" i="4"/>
  <c r="F198" i="4"/>
  <c r="F196" i="4"/>
  <c r="F195" i="4"/>
  <c r="F174" i="4"/>
  <c r="F166" i="4"/>
  <c r="F131" i="4"/>
  <c r="F111" i="4"/>
  <c r="F101" i="4"/>
  <c r="F98" i="4"/>
  <c r="F94" i="4"/>
  <c r="F90" i="4"/>
  <c r="F49" i="4"/>
  <c r="F51" i="4"/>
  <c r="F56" i="4"/>
  <c r="F57" i="4"/>
  <c r="F58" i="4"/>
  <c r="E128" i="3" l="1"/>
  <c r="G168" i="4"/>
  <c r="F168" i="4" s="1"/>
  <c r="C175" i="4"/>
  <c r="C172" i="4"/>
  <c r="F171" i="4"/>
  <c r="F105" i="4"/>
  <c r="C48" i="4"/>
  <c r="H82" i="6" l="1"/>
  <c r="H79" i="6"/>
  <c r="G79" i="6"/>
  <c r="E79" i="6"/>
  <c r="C79" i="6"/>
  <c r="I76" i="6"/>
  <c r="I75" i="6"/>
  <c r="I79" i="6" s="1"/>
  <c r="F65" i="6"/>
  <c r="E65" i="6"/>
  <c r="D65" i="6"/>
  <c r="C65" i="6"/>
  <c r="B65" i="6"/>
  <c r="I54" i="6"/>
  <c r="I65" i="6" s="1"/>
  <c r="G43" i="6"/>
  <c r="F43" i="6"/>
  <c r="I33" i="6"/>
  <c r="I43" i="6" s="1"/>
  <c r="H20" i="6"/>
  <c r="G20" i="6"/>
  <c r="E20" i="6"/>
  <c r="B20" i="6"/>
  <c r="I10" i="6"/>
  <c r="I20" i="6" s="1"/>
  <c r="G298" i="4"/>
  <c r="D298" i="4"/>
  <c r="C298" i="4"/>
  <c r="G271" i="4"/>
  <c r="D271" i="4"/>
  <c r="C271" i="4"/>
  <c r="G255" i="4"/>
  <c r="D255" i="4"/>
  <c r="C255" i="4"/>
  <c r="G251" i="4"/>
  <c r="D251" i="4"/>
  <c r="C251" i="4"/>
  <c r="G248" i="4"/>
  <c r="D248" i="4"/>
  <c r="C248" i="4"/>
  <c r="G241" i="4"/>
  <c r="D241" i="4"/>
  <c r="C241" i="4"/>
  <c r="G196" i="4"/>
  <c r="D196" i="4"/>
  <c r="D195" i="4" s="1"/>
  <c r="D225" i="4" s="1"/>
  <c r="C196" i="4"/>
  <c r="C195" i="4" s="1"/>
  <c r="C225" i="4" s="1"/>
  <c r="D172" i="4"/>
  <c r="F172" i="4" s="1"/>
  <c r="C168" i="4"/>
  <c r="D161" i="4"/>
  <c r="F161" i="4" s="1"/>
  <c r="C161" i="4"/>
  <c r="G146" i="4"/>
  <c r="G145" i="4" s="1"/>
  <c r="D146" i="4"/>
  <c r="D145" i="4" s="1"/>
  <c r="C146" i="4"/>
  <c r="C145" i="4" s="1"/>
  <c r="G138" i="4"/>
  <c r="D138" i="4"/>
  <c r="C138" i="4"/>
  <c r="G133" i="4"/>
  <c r="D133" i="4"/>
  <c r="C133" i="4"/>
  <c r="G129" i="4"/>
  <c r="D129" i="4"/>
  <c r="F129" i="4" s="1"/>
  <c r="C129" i="4"/>
  <c r="G127" i="4"/>
  <c r="D127" i="4"/>
  <c r="G123" i="4"/>
  <c r="D123" i="4"/>
  <c r="C123" i="4"/>
  <c r="G109" i="4"/>
  <c r="D109" i="4"/>
  <c r="F109" i="4" s="1"/>
  <c r="C109" i="4"/>
  <c r="G93" i="4"/>
  <c r="D93" i="4"/>
  <c r="C93" i="4"/>
  <c r="G89" i="4"/>
  <c r="G88" i="4" s="1"/>
  <c r="D89" i="4"/>
  <c r="C89" i="4"/>
  <c r="C88" i="4" s="1"/>
  <c r="G54" i="4"/>
  <c r="D54" i="4"/>
  <c r="F54" i="4" s="1"/>
  <c r="C54" i="4"/>
  <c r="F50" i="4"/>
  <c r="G48" i="4"/>
  <c r="D48" i="4"/>
  <c r="F48" i="4" s="1"/>
  <c r="G5" i="4"/>
  <c r="D5" i="4"/>
  <c r="E140" i="3"/>
  <c r="E139" i="3" s="1"/>
  <c r="E138" i="3" s="1"/>
  <c r="E124" i="3"/>
  <c r="E123" i="3" s="1"/>
  <c r="E108" i="3"/>
  <c r="E97" i="3"/>
  <c r="E89" i="3"/>
  <c r="E78" i="3"/>
  <c r="E71" i="3"/>
  <c r="E55" i="3"/>
  <c r="E27" i="3"/>
  <c r="E20" i="3"/>
  <c r="E19" i="3" s="1"/>
  <c r="E8" i="3"/>
  <c r="E19" i="2"/>
  <c r="E9" i="2"/>
  <c r="D88" i="4" l="1"/>
  <c r="F88" i="4" s="1"/>
  <c r="F89" i="4"/>
  <c r="F93" i="4"/>
  <c r="D78" i="4"/>
  <c r="D108" i="4"/>
  <c r="D260" i="4"/>
  <c r="C78" i="4"/>
  <c r="C261" i="4" s="1"/>
  <c r="C108" i="4"/>
  <c r="G195" i="4"/>
  <c r="G225" i="4" s="1"/>
  <c r="G260" i="4"/>
  <c r="C160" i="4"/>
  <c r="C159" i="4" s="1"/>
  <c r="C185" i="4" s="1"/>
  <c r="C260" i="4"/>
  <c r="G78" i="4"/>
  <c r="G261" i="4" s="1"/>
  <c r="G108" i="4"/>
  <c r="D160" i="4"/>
  <c r="E127" i="3"/>
  <c r="E54" i="3"/>
  <c r="E26" i="3" s="1"/>
  <c r="D261" i="4"/>
  <c r="D159" i="4" l="1"/>
  <c r="D92" i="4"/>
  <c r="F108" i="4"/>
  <c r="F78" i="4"/>
  <c r="G92" i="4"/>
  <c r="C92" i="4"/>
  <c r="C149" i="4" s="1"/>
  <c r="C262" i="4"/>
  <c r="G262" i="4"/>
  <c r="D262" i="4"/>
  <c r="D149" i="4" l="1"/>
  <c r="F149" i="4" s="1"/>
  <c r="F92" i="4"/>
  <c r="D185" i="4"/>
  <c r="G149" i="4"/>
  <c r="G160" i="4"/>
  <c r="F160" i="4" s="1"/>
  <c r="G159" i="4" l="1"/>
  <c r="F159" i="4" s="1"/>
  <c r="G185" i="4" l="1"/>
  <c r="F185" i="4" s="1"/>
</calcChain>
</file>

<file path=xl/sharedStrings.xml><?xml version="1.0" encoding="utf-8"?>
<sst xmlns="http://schemas.openxmlformats.org/spreadsheetml/2006/main" count="748" uniqueCount="330">
  <si>
    <t>รายงานรายละเอียดประมาณการรายรับงบประมาณรายจ่ายเฉพาะการ</t>
  </si>
  <si>
    <t xml:space="preserve"> กิจการ สถานธนานุบาล 2</t>
  </si>
  <si>
    <t xml:space="preserve"> เทศบาลนครนครสวรรค์ </t>
  </si>
  <si>
    <t xml:space="preserve"> อำเภอเมือง จังหวัดนครสวรรค์ </t>
  </si>
  <si>
    <t>ก. หมวดรายได้</t>
  </si>
  <si>
    <t>รวม</t>
  </si>
  <si>
    <t>บาท</t>
  </si>
  <si>
    <t>1.1 ดอกเบี้ยรับจำนำ</t>
  </si>
  <si>
    <t>จำนวน</t>
  </si>
  <si>
    <t>1.2 ดอกเบี้ยเงินฝากธนาคาร</t>
  </si>
  <si>
    <t>1.3 กำไรจำหน่ายทรัพย์หลุด</t>
  </si>
  <si>
    <t>โดยคำนวณจากการจำหน่ายทรัพย์หลุดในปีที่ผ่านมาเป็นเกณฑ์</t>
  </si>
  <si>
    <t>1.4 รายได้เบ็ดเตล็ด</t>
  </si>
  <si>
    <t>เป็นรายได้เบ็ดเตล็ดต่าง ๆ ที่ไม่เข้าลักษณะรายรับหมวดใด ๆ</t>
  </si>
  <si>
    <t>ข. หมวดเงินได้อื่น</t>
  </si>
  <si>
    <t>รายงานรายละเอียดประมาณการรายจ่ายงบประมาณรายจ่ายเฉพาะการ</t>
  </si>
  <si>
    <t xml:space="preserve">   งบกลาง</t>
  </si>
  <si>
    <t xml:space="preserve">    - ค่าชำระดอกเบี้ยเงินกู้ ก.ส.ท.</t>
  </si>
  <si>
    <t xml:space="preserve">    - ค่าชำระดอกเบี้ยเงินกู้ ก.บ.ท.</t>
  </si>
  <si>
    <t xml:space="preserve">   - ค่าธรรมเนียมดอกเบี้ยธนาคาร</t>
  </si>
  <si>
    <t>รายจ่ายตามข้อผูกพัน</t>
  </si>
  <si>
    <t>งบบุคลากร</t>
  </si>
  <si>
    <t>ค่าจ้างประจำ</t>
  </si>
  <si>
    <t xml:space="preserve"> - ค่าจ้างประจำ</t>
  </si>
  <si>
    <t>งบดำเนินงาน</t>
  </si>
  <si>
    <t>ค่าตอบแทน</t>
  </si>
  <si>
    <t xml:space="preserve"> - ค่าเช่าบ้าน</t>
  </si>
  <si>
    <t xml:space="preserve"> - ค่าอาหาร</t>
  </si>
  <si>
    <t xml:space="preserve"> - เงินสมทบเงินสะสม</t>
  </si>
  <si>
    <t xml:space="preserve">- เงินค่าตอบแทนพิเศษของพนักงานสถานธนานุบาลผู้ได้รับค่าจ้างถึงขั้นสูงหรือใกล้ถึงขั้นสูงของตำแหน่ง </t>
  </si>
  <si>
    <t xml:space="preserve">  (อัตราร้อยละ 2 หรือ ร้อยละ 4)</t>
  </si>
  <si>
    <t xml:space="preserve"> - เงินเพิ่มการครองชีพชั่วคราวของพนักงานสถานธนานุบาล</t>
  </si>
  <si>
    <t xml:space="preserve"> - ค่าเบี้ยเลี้ยงจำหน่ายทรัพย์หลุด</t>
  </si>
  <si>
    <t xml:space="preserve"> - ค่าพาหนะเหมาจ่ายนายกเทศมนตรี</t>
  </si>
  <si>
    <t xml:space="preserve"> - ค่ารางวัลเจ้าหน้าที่ </t>
  </si>
  <si>
    <t xml:space="preserve"> - เงินช่วยเหลือการศึกษาบุตร</t>
  </si>
  <si>
    <t xml:space="preserve"> - เงินช่วยเหลือค่ารักษาพยาบาล</t>
  </si>
  <si>
    <t xml:space="preserve"> - ค่าสมนาคุณ</t>
  </si>
  <si>
    <t>ค่าใช้สอย</t>
  </si>
  <si>
    <t>รายจ่ายเพื่อให้ได้มาซึ่งบริการ</t>
  </si>
  <si>
    <t xml:space="preserve"> - ค่าธรรมเนียมใบอนุญาตตั้งโรงรับจำนำ</t>
  </si>
  <si>
    <t xml:space="preserve"> - ค่าภาษีโรงเรือนและที่ดิน</t>
  </si>
  <si>
    <t xml:space="preserve"> - ค่าเบี้ยประกันอัคคีภัย</t>
  </si>
  <si>
    <t xml:space="preserve"> - ค่าจ้างเหมาบริการ</t>
  </si>
  <si>
    <t>ค่าบำรุงรักษาและซ่อมแซม</t>
  </si>
  <si>
    <t xml:space="preserve"> - ค่าบำรุงรักษาหรือซ่อมแซมที่ดินและสิ่งก่อสร้าง</t>
  </si>
  <si>
    <t xml:space="preserve"> - ค่าบำรุงรักษาหรือซ่อมแซมครุภัณฑ์</t>
  </si>
  <si>
    <t xml:space="preserve"> - ค่าบำรุงรักษาหรือซ่อมแซมทรัพย์สินอื่น</t>
  </si>
  <si>
    <t>รายจ่ายเกี่ยวกับการรับรองและพิธีการ</t>
  </si>
  <si>
    <t xml:space="preserve"> - ค่ารับรอง</t>
  </si>
  <si>
    <t>รายจ่ายที่เกี่ยวเนื่องกับการปฏิบัติงานสถานธนานุบาลที่ไม่เข้าลักษณะรายจ่ายหมวดอื่น ๆ</t>
  </si>
  <si>
    <t xml:space="preserve"> - ค่าใช้จ่ายในการเดินทางไปปฏิบัติงาน</t>
  </si>
  <si>
    <t xml:space="preserve"> - โครงการจัดกิจกรรมวันที่ระลึกการก่อตั้งกิจการสถานธนานุบาล</t>
  </si>
  <si>
    <t xml:space="preserve"> - เป็นไปตามประกาศคณะกรรมการควบคุมและดำเนินงานสถานธนานุบาลของหน่วยบริหาราชการสวนท้องถิ่น (คณะกรรมการ ก.ส.ท.) ลงวันที่ ๒๕ กุมภาพันธ์ ๒๕๔๘ </t>
  </si>
  <si>
    <t xml:space="preserve"> - เป็นไปตามระเบียบสำนักงานคณะกรรมการจัดการสถานธนานุบาลขององค์กรปกครองส่วนท้องถิ่น ว่าด้วยค่าใช้จ่ายในการฝึกอบรม และการจัดงาน พ.ศ.๒๕๕๙</t>
  </si>
  <si>
    <t>ค่าวัสดุ</t>
  </si>
  <si>
    <t xml:space="preserve"> - ค่าวัสดุสำนักงาน</t>
  </si>
  <si>
    <t xml:space="preserve"> - ค่าวัสดุไฟฟ้าและวิทยุ</t>
  </si>
  <si>
    <t xml:space="preserve"> - ค่าวัสดุงานบ้านงานครัว</t>
  </si>
  <si>
    <t>ค่าสาธารณูปโภค</t>
  </si>
  <si>
    <t xml:space="preserve"> - ค่าบริการไปรษณีย์                                                                                                                                     ค่าโทรเลข ค่าธนานัติ</t>
  </si>
  <si>
    <t xml:space="preserve"> - ค่าน้ำประปา</t>
  </si>
  <si>
    <t xml:space="preserve"> - ค่าไฟฟ้า</t>
  </si>
  <si>
    <t>สำหรับจ่ายเป็นค่าไฟฟ้าของสถานธนานุบาลที่จ่ายในงวดปีงบประมาณ พ.ศ.2561</t>
  </si>
  <si>
    <t xml:space="preserve"> - ค่าบริการโทรศัพท์</t>
  </si>
  <si>
    <t xml:space="preserve"> - ค่าบริการทางด้านโทรคมนาคม</t>
  </si>
  <si>
    <t xml:space="preserve"> - ค่าสื่อสารอื่น</t>
  </si>
  <si>
    <t>งบรายจ่ายอื่น</t>
  </si>
  <si>
    <t>รายจ่ายอื่น</t>
  </si>
  <si>
    <t xml:space="preserve"> - ค่าใช้จ่ายฝ่ายอำนวยการ</t>
  </si>
  <si>
    <t>งบลงทุน</t>
  </si>
  <si>
    <t>ค่าครุภัณฑ์</t>
  </si>
  <si>
    <t xml:space="preserve"> - เป็นไปตามหนังสือกระทรวงมหาดไทยที่ มท ๐๘๐๘.๒/ว ๑๑๓๔ ลงวันที่ ๙ มิถุนายน ๒๕๕๘ </t>
  </si>
  <si>
    <t>ครุภัณฑ์ไฟฟ้าและวิทยุ</t>
  </si>
  <si>
    <t>รายจ่ายจากกำไรสุทธิ</t>
  </si>
  <si>
    <t>ตั้งจ่ายจากเงินกำไรสุทธิ ปรากฎในแผนงานการพาณิชย์ งานกิจการสถานธนานุบาล 2 แยกเป็น</t>
  </si>
  <si>
    <t xml:space="preserve"> - บำเหน็จรางวัล 20 %</t>
  </si>
  <si>
    <t xml:space="preserve"> - ทำนุบำรุงท้องถิ่น 30 % </t>
  </si>
  <si>
    <t xml:space="preserve"> - ทุนดำเนินการของสถานธนานุบาล 50 %</t>
  </si>
  <si>
    <t>บัญชี</t>
  </si>
  <si>
    <t xml:space="preserve">       ปีงบประมาณ 2562</t>
  </si>
  <si>
    <t>งบประมาณรายจ่ายเฉพาะการสถานธนานุบาล 2</t>
  </si>
  <si>
    <t xml:space="preserve">     1. แผนงานงบกลาง</t>
  </si>
  <si>
    <t xml:space="preserve">     2. แผนงานการพาณิชย์</t>
  </si>
  <si>
    <t>เทศบาลนครนครสวรรค์</t>
  </si>
  <si>
    <t>รับจริง</t>
  </si>
  <si>
    <t>งบประมาณ</t>
  </si>
  <si>
    <t>รหัส</t>
  </si>
  <si>
    <t>รายการ</t>
  </si>
  <si>
    <t xml:space="preserve"> +</t>
  </si>
  <si>
    <t>เพิ่ม</t>
  </si>
  <si>
    <t xml:space="preserve"> -</t>
  </si>
  <si>
    <t>ลด</t>
  </si>
  <si>
    <t xml:space="preserve">   ดอกเบี้ยรับจำนำ</t>
  </si>
  <si>
    <t xml:space="preserve">   ดอกเบี้ยเงินฝากธนาคาร</t>
  </si>
  <si>
    <t xml:space="preserve">   กำไรจำหน่ายทรัพย์หลุด</t>
  </si>
  <si>
    <t xml:space="preserve">   รายได้เบ็ดเตล็ด</t>
  </si>
  <si>
    <t xml:space="preserve"> </t>
  </si>
  <si>
    <t>รวมรายรับทั้งสิ้น</t>
  </si>
  <si>
    <t xml:space="preserve">          แผนงานการพาณิชย์</t>
  </si>
  <si>
    <t xml:space="preserve">   งบประมาณรายจ่ายประจำ</t>
  </si>
  <si>
    <t xml:space="preserve">                 งานกิจการสถานธนานุบาล 2 เทศบาลนครนครสวรรค์ </t>
  </si>
  <si>
    <t>จ่ายจริง</t>
  </si>
  <si>
    <t xml:space="preserve"> งบบุคลากร</t>
  </si>
  <si>
    <t xml:space="preserve"> ค่าจ้างประจำ</t>
  </si>
  <si>
    <t xml:space="preserve"> - ค่าจ้างลูกจ้างประจำ</t>
  </si>
  <si>
    <t xml:space="preserve"> งบดำเนินงาน</t>
  </si>
  <si>
    <t xml:space="preserve"> ค่าตอบแทน</t>
  </si>
  <si>
    <t xml:space="preserve"> - ค่าพาหนะเหมาจ่าย</t>
  </si>
  <si>
    <t xml:space="preserve"> - ค่ารางวัลเจ้าหน้าที่</t>
  </si>
  <si>
    <t xml:space="preserve"> - เงินเพิ่มการครองชีพชั่วคราว</t>
  </si>
  <si>
    <t>ของพนักงานสถานธนานุบาล</t>
  </si>
  <si>
    <t xml:space="preserve"> - เงินตอบแทนพนักงาน</t>
  </si>
  <si>
    <t>สถานธนานุบาลที่ได้รับค่าจ้าง</t>
  </si>
  <si>
    <t>ถึงขั้นสูงของตำแหน่ง</t>
  </si>
  <si>
    <t xml:space="preserve"> ค่าใช้สอย</t>
  </si>
  <si>
    <t xml:space="preserve"> รายจ่ายเพื่อให้ได้มาซึ่งบริการ</t>
  </si>
  <si>
    <t xml:space="preserve"> - ค่าเบี้ยประกัน</t>
  </si>
  <si>
    <t xml:space="preserve"> รายจ่ายที่เกี่ยวเนื่องกับการปฏิบัติงาน</t>
  </si>
  <si>
    <t xml:space="preserve"> สถานธนานุบาลที่ไม่เข้าลักษณะรายจ่ายหมวดอื่น ๆ</t>
  </si>
  <si>
    <t xml:space="preserve"> ค่าวัสดุ</t>
  </si>
  <si>
    <t xml:space="preserve"> - ค่าวัสดุคอมพิวเตอร์</t>
  </si>
  <si>
    <t xml:space="preserve"> - ค่าบริการไปรษณีย์</t>
  </si>
  <si>
    <t xml:space="preserve"> - ค่าบริการโทรคมนาคม</t>
  </si>
  <si>
    <t xml:space="preserve"> งบรายจ่ายอื่น</t>
  </si>
  <si>
    <t xml:space="preserve"> รายจ่ายอื่น</t>
  </si>
  <si>
    <t>รวมรายจ่ายประจำ</t>
  </si>
  <si>
    <t xml:space="preserve">      แผนงานการพาณิชย์</t>
  </si>
  <si>
    <t>งบประมาณรายจ่ายเพื่อการลงทุน</t>
  </si>
  <si>
    <t xml:space="preserve">             งานกิจการสถานธนานุบาล 2 เทศบาลนครนครสวรรค์ </t>
  </si>
  <si>
    <t xml:space="preserve"> งบลงทุน</t>
  </si>
  <si>
    <t xml:space="preserve"> ค่าครุภัณฑ์</t>
  </si>
  <si>
    <t xml:space="preserve"> ครุภัณฑ์คอมพิวเตอร์</t>
  </si>
  <si>
    <t xml:space="preserve"> - เครื่องพิมพ์แคร่สั้น</t>
  </si>
  <si>
    <t xml:space="preserve"> - เครื่องพิมพ์เลเซอร์</t>
  </si>
  <si>
    <t xml:space="preserve"> - เครื่องสแกนลายนิ้วมือ</t>
  </si>
  <si>
    <t>ครุภัณฑ์สำนักงาน</t>
  </si>
  <si>
    <t xml:space="preserve"> - ตู้เก็บเอกสาร 15 ลิ้นชัก </t>
  </si>
  <si>
    <t xml:space="preserve"> - เครื่องโทรสาร</t>
  </si>
  <si>
    <t xml:space="preserve"> - กล้องโทรทัศน์วงจรปิด</t>
  </si>
  <si>
    <t xml:space="preserve"> - เครื่องสัญญาณเตือนภัย</t>
  </si>
  <si>
    <t>ครุภัณฑ์งานบ้านงานครัว</t>
  </si>
  <si>
    <t xml:space="preserve"> - ผ้าม่านปรับแสงใบอลูมิเนียม</t>
  </si>
  <si>
    <t>รวมงบประมาณรายจ่ายเพื่อการลงทุน</t>
  </si>
  <si>
    <t>เงินจ่ายจากกำไรสุทธิ</t>
  </si>
  <si>
    <t>รวมรายจ่ายจากกำไรสุทธิ</t>
  </si>
  <si>
    <t xml:space="preserve">     ค่าชำระดอกเบี้ยเงินกู้ ก.ส.ท.</t>
  </si>
  <si>
    <t xml:space="preserve">     ค่าชำระดอกเบี้ยเงินกู้ ก.บ.ท.</t>
  </si>
  <si>
    <t xml:space="preserve">     ค่าธรรมเนียมดอกเบี้ยธนาคาร</t>
  </si>
  <si>
    <t xml:space="preserve">     ค่าดอกเบี้ยเงินกู้เพื่อชดเชยให้เทศบาล</t>
  </si>
  <si>
    <t xml:space="preserve">     รายจ่ายตามข้อผูกพัน</t>
  </si>
  <si>
    <t>รวมรายจ่ายงบกลาง</t>
  </si>
  <si>
    <t xml:space="preserve">     เงินเดือนและค่าจ้างประจำ</t>
  </si>
  <si>
    <t xml:space="preserve">     ค่าตอบแทน ใช้สอยและวัสดุ</t>
  </si>
  <si>
    <t xml:space="preserve">     ค่าสาธารณูปโภค</t>
  </si>
  <si>
    <t xml:space="preserve">     รายจ่ายอื่น</t>
  </si>
  <si>
    <t>รวมรายจ่ายเพื่อการลงทุน</t>
  </si>
  <si>
    <t xml:space="preserve">     หมวดรายจ่ายอื่น</t>
  </si>
  <si>
    <t>รวมรายจ่ายทั้งสิ้น</t>
  </si>
  <si>
    <t>ประมาณการรายรับ</t>
  </si>
  <si>
    <t>รายได้สูงกว่ารายจ่าย</t>
  </si>
  <si>
    <t xml:space="preserve">      แผนงานงบกลาง</t>
  </si>
  <si>
    <t xml:space="preserve">             งานงบกลาง</t>
  </si>
  <si>
    <t>รายจ่ายงบกลาง</t>
  </si>
  <si>
    <t xml:space="preserve"> 1. ค่าชำระดอกเบี้ยเงินกู้ ก.ส.ท.</t>
  </si>
  <si>
    <t xml:space="preserve"> 2. ค่าชำระดอกเบี้ยเงินกู้ ก.บ.ท.</t>
  </si>
  <si>
    <t xml:space="preserve"> 3. ค่าธรรมเนียมดอกเบี้ยธนาคาร</t>
  </si>
  <si>
    <t xml:space="preserve"> 4. ค่าดอกเบี้ยเงินกู้เพื่อชดเชยให้เทศบาล</t>
  </si>
  <si>
    <t xml:space="preserve"> 5. รายจ่ายตามข้อผูกพัน</t>
  </si>
  <si>
    <t>วัตถุประสงค์</t>
  </si>
  <si>
    <t>รายจ่ายตามแผนงาน</t>
  </si>
  <si>
    <t>แผนงานการพาณิชย์</t>
  </si>
  <si>
    <t>1. เพื่อช่วยเหลือประชาชนที่ยากจนขัดสนเงินทอง เพื่อบรรเทาความเดือดร้อนและแก้ไขเหตุการณ์ เฉพาะหน้า</t>
  </si>
  <si>
    <t xml:space="preserve">  ไม่ต้องไปกู้ยืมเงินจากแหล่งเงินกู้อื่นที่ต้องเสียดอกเบี้ยสูงกว่า</t>
  </si>
  <si>
    <t>2. เพื่อประโยชน์ในการควบคุมตรวจสอบทรัพย์สิน ที่ได้มาโดยการกระทำความผิดและสามารถ ติดตาม</t>
  </si>
  <si>
    <t xml:space="preserve">   ผู้กระทำผิดได้</t>
  </si>
  <si>
    <t>3. เพื่อประโยชน์ในการควบคุมการรับซื้อของโจร</t>
  </si>
  <si>
    <t>4. เพื่อเพิ่มประสิทธิภาพในการบริหารงานบุคคลและการบริหารกิจการสถานธนานุบาลให้มีประสิทธิผล</t>
  </si>
  <si>
    <t xml:space="preserve">    เพิ่มขึ้น</t>
  </si>
  <si>
    <t>งานที่ทำ</t>
  </si>
  <si>
    <t>1. ให้บริการประชาชนโดยการรับจำนำสิ่งของทรัพย์สิน</t>
  </si>
  <si>
    <t>2. ให้บริการจำหน่ายทรัพย์หลุด</t>
  </si>
  <si>
    <t>3. กำกับดูแลการรับเงิน เบิกจ่ายเงิน เก็บรักษาเงิน รักษาทรัพย์รับจำนำ</t>
  </si>
  <si>
    <t>4. จัดทำบัญชี</t>
  </si>
  <si>
    <t>หน่วยงานที่รับผิดชอบ</t>
  </si>
  <si>
    <t xml:space="preserve">1. สถานธนานุบาล 2 เทศบาลนครนครสวรรค์ </t>
  </si>
  <si>
    <t>แผนงานงบกลาง</t>
  </si>
  <si>
    <t xml:space="preserve">1. เพิ่มประสิทธิผลการบริหาร การชำระหนี้เงินกู้ </t>
  </si>
  <si>
    <t>2. เพิ่มประสิทธิภาพการชำระหนี้เงินยืม และค่าธรรมเนียมดอกเบี้ยธนาคาร</t>
  </si>
  <si>
    <t>1. กำกับดูแลการชำระหนี้เงินกู้ ดอกเบี้ย ให้เป็นไปตามสัญญาที่กำหนดไว้</t>
  </si>
  <si>
    <t>2. บริหารการใช้เงินสำรองจ่าย</t>
  </si>
  <si>
    <t>3. พิจารณาช่วยเหลืองบทั่วไป</t>
  </si>
  <si>
    <t>1. สถานธนานุบาล 2 เทศบาลนครนครสวรรค์</t>
  </si>
  <si>
    <t xml:space="preserve">                       </t>
  </si>
  <si>
    <t>รายจ่ายจำแนกตามแผนงาน</t>
  </si>
  <si>
    <t>จ่ายจากรายได้</t>
  </si>
  <si>
    <t>แผนงาน/งาน/โครงการ</t>
  </si>
  <si>
    <t>งบเงินอุดหนุน</t>
  </si>
  <si>
    <t>หมายเหตุ</t>
  </si>
  <si>
    <t>งานสถานธนานุบาล 2</t>
  </si>
  <si>
    <t>-</t>
  </si>
  <si>
    <t>รวมทั้งสิ้น</t>
  </si>
  <si>
    <t>จ่ายจากกำไรสุทธิ</t>
  </si>
  <si>
    <t xml:space="preserve"> ค่าชำระดอกเบี้ย</t>
  </si>
  <si>
    <t>ค่าธรรมเนียม</t>
  </si>
  <si>
    <t>ดอกเบี้ยเงินกู้</t>
  </si>
  <si>
    <t>รายจ่ายตาม</t>
  </si>
  <si>
    <t xml:space="preserve">                         เงินที่งบเฉพาะการช่วย</t>
  </si>
  <si>
    <t xml:space="preserve"> เงินกู้ ก.ส.ท.</t>
  </si>
  <si>
    <t xml:space="preserve"> เงินกู้ ก.บ.ท.</t>
  </si>
  <si>
    <t>ดอกเบี้ยธนาคาร</t>
  </si>
  <si>
    <t>ชดเชยให้เทศบาล</t>
  </si>
  <si>
    <t>ข้อผูกพัน</t>
  </si>
  <si>
    <t xml:space="preserve">                       เหลืองบทั่วไป</t>
  </si>
  <si>
    <t xml:space="preserve">                      -</t>
  </si>
  <si>
    <t>งานกิจการสถานธนานุบาล 2</t>
  </si>
  <si>
    <t xml:space="preserve">       งานงบกลาง</t>
  </si>
  <si>
    <t xml:space="preserve">          ค่าชำระดอกเบี้ยเงินกู้ ก.ส.ท.</t>
  </si>
  <si>
    <t xml:space="preserve">          ค่าชำระดอกเบี้ยเงินกู้ ก.บ.ท.</t>
  </si>
  <si>
    <t xml:space="preserve">          รายจ่ายตามข้อผูกพัน</t>
  </si>
  <si>
    <r>
      <t xml:space="preserve"> - บำเหน็จรางวัล </t>
    </r>
    <r>
      <rPr>
        <b/>
        <sz val="16"/>
        <color indexed="8"/>
        <rFont val="TH SarabunPSK"/>
        <family val="2"/>
      </rPr>
      <t>20 %</t>
    </r>
    <r>
      <rPr>
        <sz val="16"/>
        <color indexed="8"/>
        <rFont val="TH SarabunPSK"/>
        <family val="2"/>
      </rPr>
      <t xml:space="preserve"> </t>
    </r>
  </si>
  <si>
    <r>
      <t xml:space="preserve"> - ทำนุบำรุงท้องถิ่น </t>
    </r>
    <r>
      <rPr>
        <b/>
        <sz val="16"/>
        <color indexed="8"/>
        <rFont val="TH SarabunPSK"/>
        <family val="2"/>
      </rPr>
      <t>30 %</t>
    </r>
    <r>
      <rPr>
        <sz val="16"/>
        <color indexed="8"/>
        <rFont val="TH SarabunPSK"/>
        <family val="2"/>
      </rPr>
      <t xml:space="preserve"> </t>
    </r>
  </si>
  <si>
    <r>
      <t xml:space="preserve"> - ทุนดำเนินการ </t>
    </r>
    <r>
      <rPr>
        <b/>
        <sz val="16"/>
        <color indexed="8"/>
        <rFont val="TH SarabunPSK"/>
        <family val="2"/>
      </rPr>
      <t>50 %</t>
    </r>
  </si>
  <si>
    <r>
      <t xml:space="preserve">ก. </t>
    </r>
    <r>
      <rPr>
        <b/>
        <u/>
        <sz val="16"/>
        <color indexed="8"/>
        <rFont val="TH SarabunPSK"/>
        <family val="2"/>
      </rPr>
      <t>รายได้</t>
    </r>
  </si>
  <si>
    <r>
      <t xml:space="preserve">ข. </t>
    </r>
    <r>
      <rPr>
        <b/>
        <u/>
        <sz val="16"/>
        <color indexed="8"/>
        <rFont val="TH SarabunPSK"/>
        <family val="2"/>
      </rPr>
      <t>เงินได้อื่น</t>
    </r>
  </si>
  <si>
    <r>
      <t xml:space="preserve"> 1. </t>
    </r>
    <r>
      <rPr>
        <b/>
        <u/>
        <sz val="16"/>
        <color indexed="8"/>
        <rFont val="TH SarabunPSK"/>
        <family val="2"/>
      </rPr>
      <t>รายจ่ายงบกลาง</t>
    </r>
  </si>
  <si>
    <r>
      <t xml:space="preserve"> 2. </t>
    </r>
    <r>
      <rPr>
        <b/>
        <u/>
        <sz val="16"/>
        <color indexed="8"/>
        <rFont val="TH SarabunPSK"/>
        <family val="2"/>
      </rPr>
      <t>รายจ่ายของหน่วยงาน</t>
    </r>
  </si>
  <si>
    <r>
      <t xml:space="preserve">     </t>
    </r>
    <r>
      <rPr>
        <b/>
        <u/>
        <sz val="16"/>
        <color indexed="8"/>
        <rFont val="TH SarabunPSK"/>
        <family val="2"/>
      </rPr>
      <t>รายจ่ายประจำ</t>
    </r>
  </si>
  <si>
    <r>
      <t xml:space="preserve"> 3. </t>
    </r>
    <r>
      <rPr>
        <b/>
        <u/>
        <sz val="16"/>
        <color indexed="8"/>
        <rFont val="TH SarabunPSK"/>
        <family val="2"/>
      </rPr>
      <t>รายจ่ายเพื่อการลงทุน</t>
    </r>
  </si>
  <si>
    <r>
      <t xml:space="preserve"> 4. </t>
    </r>
    <r>
      <rPr>
        <b/>
        <u/>
        <sz val="16"/>
        <color indexed="8"/>
        <rFont val="TH SarabunPSK"/>
        <family val="2"/>
      </rPr>
      <t>รายจ่ายจากกำไรสุทธิ</t>
    </r>
  </si>
  <si>
    <t>ปี 2561</t>
  </si>
  <si>
    <t>ปี 2562</t>
  </si>
  <si>
    <t xml:space="preserve"> - ค่าบำรุงรักษาหรือซ่อมแซมสิ่งก่อสร้าง </t>
  </si>
  <si>
    <t xml:space="preserve">      ก. จ่ายจากรายได้</t>
  </si>
  <si>
    <t xml:space="preserve">      ข. จ่ายจากกำไรสุทธิ</t>
  </si>
  <si>
    <t>ค่าธรรมเนียมดอกเบี้ยธนาคาร</t>
  </si>
  <si>
    <t xml:space="preserve"> - เงินสมทบเงินสวัสดิการหลังพ้นจากการเป็นพนักงาน             สถานธนานุบาล</t>
  </si>
  <si>
    <t xml:space="preserve">       ปีงบประมาณ 2563</t>
  </si>
  <si>
    <r>
      <t xml:space="preserve">ประมาณการรายรับงบประมาณรายจ่ายเฉพาะการสถานธนานุบาล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2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2563</t>
    </r>
  </si>
  <si>
    <t>ปี 2563</t>
  </si>
  <si>
    <t>บัญชีงบประมาณรายจ่ายเฉพาะการสถานธนานุบาล 2 ประจำปีงบประมาณ พ.ศ.2563</t>
  </si>
  <si>
    <r>
      <t>ประจำปีงบประมาณ พ.ศ.</t>
    </r>
    <r>
      <rPr>
        <b/>
        <sz val="20"/>
        <color indexed="8"/>
        <rFont val="TH SarabunPSK"/>
        <family val="2"/>
      </rPr>
      <t>2563</t>
    </r>
  </si>
  <si>
    <t>ประมาณการรายรับรวมทั้งสิ้น  38,011,000  บาท แยกเป็น</t>
  </si>
  <si>
    <t>โดยคำนวณจากดอกเบี้ยรับจำนำของเดือนตุลาคม 2561 ถึงเดือนมีนาคม 2562 เป็นเกณฑ์</t>
  </si>
  <si>
    <t>โดยคำนวณจากดอกเบี้ยเงินฝากธนาคาร ตั้งแต่เดือนตุลาคม 2561 ถึงเดือนมีนาคม 2562 เป็นเกณฑ์</t>
  </si>
  <si>
    <t>ตั้งรับไว้จากกำไรสุทธิปี 2562 จำนวน 16,000,000 บาท ดังนี้</t>
  </si>
  <si>
    <r>
      <t xml:space="preserve">รายละเอียดงบประมาณรายจ่ายเฉพาะการสถานธนานุบาล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2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2563</t>
    </r>
  </si>
  <si>
    <t>รายละเอียดงบประมาณรายจ่ายเฉพาะการสถานธนานุบาล 2 ประจำปีงบประมาณ พ.ศ.2563</t>
  </si>
  <si>
    <r>
      <t xml:space="preserve">บัญชีงบประมาณรายจ่ายเฉพาะการสถานธนานุบาล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2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2563</t>
    </r>
  </si>
  <si>
    <t xml:space="preserve"> - ระบบเชื่อมโยงหน้าและระบบบัญชี</t>
  </si>
  <si>
    <t xml:space="preserve"> - เครื่องคอมพิวเตอร์สำหรับงานประมวลผลแบบ1</t>
  </si>
  <si>
    <t xml:space="preserve"> - เครื่องสำรองไฟ</t>
  </si>
  <si>
    <t xml:space="preserve"> กำไรสุทธิ ปี 2562</t>
  </si>
  <si>
    <r>
      <t xml:space="preserve">รายการย่องบประมาณรายจ่ายเฉพาะการสถานธนานุบาล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2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2563</t>
    </r>
  </si>
  <si>
    <t xml:space="preserve">ประมาณการรายจ่ายรวมทั้งสิ้น 24 ,954,100 บาท จ่ายจากรายได้จัดเก็บเอง แยกเป็น </t>
  </si>
  <si>
    <t>เพื่อจ่ายเป็นค่าจ้างพนักงานสถาธนานุบาลและเงินเพิ่มขั้นค่าจ้างที่ได้รับเลื่อนขั้น รวมถึงเงินปรับปรุงค่าจ้างให้แก่พนักงานสถานธนานุบาล ประจำปีงบประมาณ พ.ศ.2563 จำนวน  8 อัตรา  ซึ่งมีสิทธิได้รับตามระเบียบ</t>
  </si>
  <si>
    <t>เพื่อจ่ายเป็นค่าเช่าบ้านของพนักงาน ประจำปีงบประมาณ พ.ศ.2563 ให้แก่พนักงานสถานธนานุบาลผู้ที่มีสิทธิเบิกเงินค่าเช่าบ้านได้ ตามระเบียบสำนักงาน จ.ส.ท. ว่าด้วยเงินค่าเช่าบ้านของพนักงานสถานธนานุบาล พ.ศ.๒๕๕๑</t>
  </si>
  <si>
    <t xml:space="preserve">เพื่อจ่ายเป็นค่าอาหารประจำวันทำการ ประจำปีงบประมาณ พ.ศ.2563 ให้แก่พนักงานสถานธนานุบาลที่มีสิทธิได้รับตามระเบียบฯ ตามหนังสือสั่งการของสำนักงาน จ.ส.ท. ที่ มท ๐๘๐๑.๕/ว ๗๕๘ ลงวันที่ ๓๐ มิถุนายน ๒๕๔๙ </t>
  </si>
  <si>
    <t>เพื่อจ่ายเป็นเงินสมทบเงินสะสม ประจำปีงบประมาณ พ.ศ.2563 ในอัตราร้อยละ 10 ของเงินค่าจ้างลูกจ้างประจำ (ปัดเศษของร้อยให้เต็มร้อย) ให้แก่พนักงานสถานธนานุบาล จำนวน 8 อัตรา ซึ่งมีสิทธิได้รับตามระเบียบฯ</t>
  </si>
  <si>
    <t>เพื่อจ่ายเป็นค่าตอบแทนพิเศษของพนักงานสถานธนานุบาล ประจำปีงบประมาณ พ.ศ.2563 ให้แก่พนักงาน สถานธนานุบาลผู้ได้รับเงินค่าจ้างถึงขั้นสูงหรือใกล้ถึงขั้นสูงของตำแหน่งในอัตราร้อยละ 2 หรือ ร้อยละ 4 แล้วแต่กรณี ตามระเบียบ สำนักงาน จ.ส.ท. ว่าด้วยการเบิกจ่ายเงินค่าตอบแทนพิเศษของพนักงานสถานธนานุบาล ผู้ได้รับเงินค่าจ้างถึงขั้นสูง  หรือใกล้ถึงขั้นสูงของตำแหน่ง พ.ศ.2550</t>
  </si>
  <si>
    <t>เพื่อจ่ายเป็นเงินเพิ่มการครองชีพชั่วคราวให้แก่พนักงาน ประจำปีงบประมาณ พ.ศ.2563 ให้แก่พนักงานสถานธนานุบาลผู้มีสิทธิได้รับตามระเบียบฯ ตามหนังสือสั่งการของสำนักงาน จ.ส.ท. ว่าด้วยการเบิกจ่ายเงินเพิ่มการครองชีพชั่วคราวของพนักงานสถานธนานุบาล (ฉบับที่ ๕) พ.ศ.๒๕๕๘ ตามหนังสือสั่งการของสำนักงาน จ.ส.ท. ที่ มท ๐๘๐๑.๕/ว ๗๑๐  ลงวันที่ ๑๗ มีนาคม ๒๕๕๘</t>
  </si>
  <si>
    <t>เพื่อจ่ายเป็นค่าเบี้ยเลี้ยงในวันประมูลจำหน่ายทรัพย์หลุด ประจำปีงบประมาณ พ.ศ.2563 เป็นค่าตอบแทนให้กับคณะกรรมการดำเนินการจำหน่ายทรัพย์หลุดและพนักงานสถานธนานุบาล ที่มาร่วมปฏิบัติงานในวันจำหน่ายทรัพย์หลุด ตามหนังสือสั่งการของสำนักงาน จ.ส.ท. ที่ มท ๐๘๐๑.๕/ว ๑๕๐๙ ลงวันที่ ๑๗ พฤศจิกายน ๒๕๕๑</t>
  </si>
  <si>
    <t xml:space="preserve">เพื่อจ่ายเป็นค่าตอบแทนนายกเทศมนตรี ประจำปีงบประมาณ พ.ศ.2563 เป็นค่าตอบแทนสำหรับนายกเทศมนตรีและผู้ปฏิบัติหน้าที่แทนนายกเทศมนตรี ตามหนังสือสั่งการของสำนักงาน จ.ส.ท. ที่ มท ๐๘๐๑.๕/ว ๑๘ ลงวันที่ ๑๕ มกราคม ๒๕๕๐ </t>
  </si>
  <si>
    <t>เพื่อจ่ายเป็นค่าเงินรางวัลเจ้าหน้าที่ ประจำปีงบประมาณ พ.ศ.2563 สำหรับผู้ตรวจการสถานธนานุบาล และผู้ปฏิบัติหน้าที่แทนผู้ตรวจการสถานธนานุบาล ตามหนังสือสั่งการของสำนักงาน จ.ส.ท. ที่ มท ๐๘๐๑.๕/ว ๘๙๗ ลงวันที่ ๓๑ กรกฎาคม ๒๕๔๙ และที่ มท ๐๘๐๑.๕/ว ๑๘ ลงวันที่ ๑๕ มกราคม ๒๕๕๐ รวมทั้งจ่ายเป็นค่าเบี้ยเลี้ยงในการตรวจสอบทรัพย์รับจำนำที่เก็บรักษาของสถานธนานุบาล ให้แก่คณะกรรมการตรวจสอบทรัพย์รับจำนำและพนักงานสถานธนานุบาล ที่มาปฏิบัติงานในวันตรวจสอบทรัพย์รับจำนำ ตามหนังสือสำนักงาน จ.ส.ท.ที่ มท ๐๘๐๑.๕/ว ๑๕๐๙ ลงวันที่ ๑๗ พฤศจิกายน ๒๕๕๑</t>
  </si>
  <si>
    <t>เพื่อจ่ายเป็นเงินช่วยเหลือการศึกษาบุตร ประจำปีงบประมาณ พ.ศ.2563 ให้แก่พนักงานสถานธนานุบาล  ที่มีสิทธิเบิกจ่ายได้ตามระเบียบฯ</t>
  </si>
  <si>
    <t>เพื่อจ่ายเป็นเงินช่วยเหลือค่ารักษาพยาบาล ประจำปีงบประมาณ พ.ศ.2563 ให้แก่พนักงานสถานธนานุบาลและครอบครัว ผู้ซึ่งที่มีสิทธิได้รับตามระเบียบฯ</t>
  </si>
  <si>
    <t>เพื่อจ่ายเป็นค่าตอบแทนผู้มาสอบสวนข้อเท็จจริง กรณีที่พนักงานสถานธนานุบาลกระทำความผิดในการปฏิบัติงาน</t>
  </si>
  <si>
    <t xml:space="preserve">เพื่อจ่ายเป็นค่าธรรมเนียมใบอนุญาตตั้งสถานธนานุบาล ประจำปีงบประมาณ พ.ศ.2563 ตามที่กฎหมายกำหนดตามนัยข้อ ๖ (๒) (ข) แห่งกฎกระทรวง ฉบับที่ ๕ (พ.ศ.๒๕๒๐) ลงวันที่ ๒๔ กุมภาพันธ์ ๒๕๒๐ </t>
  </si>
  <si>
    <t>เพื่อจ่ายเป็นค่าภาษีโรงเรือนและที่ดิน ประจำปีงบประมาณ พ.ศ.2563 ให้กับเทศบาลนครนครสวรรค์ ตามที่ได้รับการประเมินฯ จากเทศบาล และถือปฏิบัติตามหนังสือสำนักงาน จ.ส.ท. ที่ มท ๐๓๐๔/ว ๑๖๓๘ ลงวันที่ ๒๔ ธันวาคม ๒๕๔๔</t>
  </si>
  <si>
    <t xml:space="preserve">เพื่อจ่ายเป็นค่าเบี้ยประกันอัคคีภัยของสถานธนานุบาล ประจำปีงบประมาณ พ.ศ.2563 ที่สถานธนานุบาลได้ดำเนินการจัดทำประกันอัคคีภัยตัวอาคารพร้อมทรัพย์สินของสถานธนานุบาล </t>
  </si>
  <si>
    <t>เพื่อจ่ายเป็นค่าจ้างเหมาแรงงานให้กับบุคคลภายนอก ในการรับจ้างทำงานและรับจ้างทำของที่สถานธนานุบาลหรือที่เกี่ยวกับงานสถานธนานุบาลในกรณีสถานธนานุบาลดำเนินการอย่างใดอย่างหนึ่งเอง ในงวดปีงบประมาณ พ.ศ.2563</t>
  </si>
  <si>
    <t>เพื่อจ่ายเป็นค่าบำรุงรักษาหรือซ่อมแซมอาคารสำนักงานสถานธนานุบาล และรวมถึงส่วนประกอบอาคารที่โดยสภาพติดตั้งควบกับสิ่งปลูกสร้างทั้งภายในและภายนอกเป็นการถาวร ในงวดปีงบประมาณ พ.ศ.2563</t>
  </si>
  <si>
    <t>เพื่อจ่ายเป็นค่าบำรุงรักษาหรือซ่อมแซมครุภัณฑ์ต่างๆที่ใช้ได้ในงานสถานธนานุบาล 2 รวมถึงการจ่ายเพื่อจัดหาสิ่งของที่ใช้ในการซ่อมแซมบำรุงรักษาครุภัณฑ์ให้สามารถใช้งานได้ตามปกติ ในงวดปีงบประมาณ พ.ศ.2563</t>
  </si>
  <si>
    <t>เพื่อจ่ายเป็นค่าบำรุงรักษาหรือซ่อมแซมทรัพย์สินอื่นของสถานธนานุบาล 2 รวมถึงการจ่ายเพื่อจัดหาสิ่งของที่ใช้ในการซ่อมแซมบำรุงรักษาทรัพย์สินอื่น นอกเหนือจากสิ่งก่อสร้างและครุภัณฑ์ต่างๆ ให้สามารถใช้งานได้ตามปกติ ในงวดปีงบประมาณ พ.ศ.2563</t>
  </si>
  <si>
    <t>เพื่อจ่ายเป็นค่าอาหาร และเครื่องดื่ม รับรองผู้มาตรวจงานสถานธนานุบาล ประจำปีงบประมาณ พ.ศ.2563</t>
  </si>
  <si>
    <t>เพื่อจ่ายเป็นค่าใช้จ่ายในการเดินทางไปปฏิบัติงานของพนักงานสถานธนานุบาลภายในราชอาณาจักร และค่าใช้จ่ายอื่นที่เกิดขึ้นและจำเป็นจากการเดินทางไปปฏิบัติงานที่เกี่ยวเนื่องกับการปฏิบัติงานของสถานธนานุบาล เป็นค่าเบี้ยเลี้ยง ค่าพาหนะเดินทาง และค่าเช่าที่พักในการเดินทางไปปฏิบัติงานของพนักงานสถานธนานุบาลตามระเบียบสำนักงาน จ.ส.ท.ว่าด้วยค่าใช้จ่ายในการเดินทางไปปฏิบัติงานของพนักงานสถานธนานุบาล พ.ศ.๒๕๕๙ สำหรับงวดปีงบประมาณ พ.ศ.2563 ให้แก่พนักงานสถานธนานุบาลผู้ซึ่งมีสิทธิเบิกได้ตามระเบียบฯ</t>
  </si>
  <si>
    <t>เพื่อเป็นค่าใช้จ่ายในการจัดกิจกรรมวันที่ระลึกการก่อตั้งกิจการสถานธนานุบาล ตรงกับวันที่ 12 พฤษภาคมของทุกปี เป็นค่าใช้จ่ายในการจัดงานการดำเนินกิจกรรมวันที่ระลึกการก่อตั้งกิจการสถานธนานุบาล ในปีงบประมาณ พ.ศ.2563 เกี่ยวกับการประกอบพิธีทำบุญทางศาสนา การช่วยเหลือกิจการสถานสงเคราะห์หรือกิจการสาธารณกุศล การจัดกิจกรรมบำเพ็ญประโยชน์แก่ประชาชนและสังคม รวมถึงการจัดทำของรางวัลหรือของที่ระลึกตอบแทนประโยชน์ให้ประชาชนผู้มาใช้บริการสถานธนานุบาล</t>
  </si>
  <si>
    <t xml:space="preserve">เพื่อจ่ายเป็นค่าเครื่องเขียนแบบพิมพ์ต่าง ๆ หนังสือพิมพ์รายวัน ค่าวัสดุอุปกรณ์ของเครื่องใช้สำนักงานต่าง ๆ และค่าใช้จ่ายในการเก็บรักษาทรัพย์จำนำ รวมถึงค่าสิ่งของที่ซื้อมาใช้ในการบำรุงรักษาหรือซ่อมแซมทรัพย์สินที่รับจำนำ เป็นต้น </t>
  </si>
  <si>
    <t xml:space="preserve">เพื่อจ่ายเป็นค่าวัสดุอุปกรณ์ไฟฟ้า เกี่ยวกับงานสถานธนานุบาล  </t>
  </si>
  <si>
    <t xml:space="preserve">เพื่อจ่ายเป็นค่าใช้จ่ายหรือค่าวัสดุอุปกรณ์และของใช้ที่เกี่ยวกับการดูแลรักษาความสะอาดของสถานธนานุบาล </t>
  </si>
  <si>
    <t xml:space="preserve">เพื่อจ่ายเป็นค่าใช้จ่ายหรือค่าวัสดุอุปกรณ์ และเครื่องมือเครื่องใช้เกี่ยวกับคอมพิวเตอร์ที่ใช้ในงานสถานธนานุบาล รวมถึงค่าสิ่งของที่จัดหามาเพื่อใช้ในการบำรุงรักษาซ่อมแซมคอมพิวเตอร์ของสถานธนานุบาล  </t>
  </si>
  <si>
    <t>เพื่อจ่ายเป็นค่าน้ำประปาของสถานธนานุบาลที่จ่ายในงวดปีงบประมาณ พ.ศ.2563</t>
  </si>
  <si>
    <t>เพื่อจ่ายเป็นค่าไฟฟ้าของสถานธนานุบาลที่จ่ายในงวดปีงบประมาณ พ.ศ.2563</t>
  </si>
  <si>
    <t>เพื่อจ่ายเป็นค่าใช้จ่ายเกี่ยวกับการใช้ระบบอินเทอร์เน็ต (INTERNET) ค่าสื่อสารอื่นๆ และให้หมายรวมถึงค่าใช้จ่าย เพื่อให้ได้ใช้บริการการสื่อสารอื่น และค่าใช้จ่ายที่เกิดขึ้นเกี่ยวกับการใช้บริการทางด้านโทรคมนาคม ที่จ่ายในงวดปีงบประมาณ พ.ศ.2563</t>
  </si>
  <si>
    <t>เพื่อจ่ายเป็นค่าสื่อสารอื่นของสถานธนานุบาล ที่จ่ายในงวดปีงบประมาณ พ.ศ.2563</t>
  </si>
  <si>
    <t>เพื่อจ่ายเป็นค่าโทรศัพท์ของสถานธนานุบาลที่จ่ายในงวดปีงบประมาณ พ.ศ.2563</t>
  </si>
  <si>
    <t>เพื่อจ่ายเป็นเงินรางวัลประจำปี และหรือเงินโบนัสที่จ่ายเป็นประโยชน์ตอบแทน ให้แก่กรรมการ ที่ปรึกษา เจ้าหน้าที่ ลูกจ้างสำนักงาน จ.ส.ท.พนักงานสถานธนานุบาล รวมทั้งผู้ที่ช่วยเหลือกิจการสถานธนานุบาลและผู้เกี่ยวข้องกับการปฏิบัติงานสถานธนานุบาล ถือปฏิบัติตามหนังสือสำนักงาน จ.ส.ท.ที่ มท ๐๘๐๑.๕/ว ๑๕๑.๑ ลงวันที่ ๓๐ มกราคม    ๒๕๕๗ และที่ มท ๐๘๐๑.๕/ว ๓๒๙ ลงวันที่ ๒๘ กุมภาพันธ์ ๒๕๕๗ คำนวนตั้งจ่ายไว้ 20% จากประมาณการยอดเงิน กำไรสุทฺธิประจำปีงบประมาณ 2562 ที่คาดว่าจะได้รับ</t>
  </si>
  <si>
    <t>เพื่อจ่ายเป็นเงินอุดหนุนให้เทศบาลเพื่อทำนุบำรุงท้องถิ่น ถือปฏิบัติตามระเบียบสำนักงาน จ.ส.ท.ว่าด้วยการจัดสรร  เงินกำไรสุทธิของสถานธนานุบาลขององค์กรปกครองท้องถิ่น พ.ศ.2557 ให้แก่เทศบาลนครนครสวรรค์ คำนวณตั้งจ่ายไว้ 30% จากประมาณการยอดเงินกำไรสุทธิประจำปีงบประมาณ 2562 ที่คาดว่าจะได้รับ</t>
  </si>
  <si>
    <t>เพื่อจ่ายเป็นเงินสมทบทุนดำเนินการของสถานธนานุบาล ถือปฏิบัติตามระเบียบสำนักงาน จ.ส.ท. ว่าด้วยการจัดสรรเงินกำไรสุทธิของสถานธนานุบาลขององค์กรปกครองส่วนท้องถิ่น พ.ศ.2557 โดยบันทึกบัญชีรับ-จ่าย ตามหลักการบัญชีของสถานธนานุบาล คำนวณตั้งจ่ายไว้ 50% จากประมาณการยอดเงินกำไรสุทธิประจำปีงบประมาณ 2562 ที่คาดว่าจะได้รับ</t>
  </si>
  <si>
    <t xml:space="preserve">   กำไรสุทธิปี 2562</t>
  </si>
  <si>
    <t xml:space="preserve"> - โครงการจัดกิจกรรมวันที่ระลึกฯ</t>
  </si>
  <si>
    <t xml:space="preserve"> - พัดลมแบบโคจรติดผนัง</t>
  </si>
  <si>
    <t xml:space="preserve">     ค่าครุภัณฑ์</t>
  </si>
  <si>
    <t>เพื่อจ่ายเป็นค่าชำระดอกเบี้ยเงินกู้ ก.ส.ท. เพื่อเป็นทุนหมุนเวียนรับจำนำ งวดประจำปีงบประมาณ พ.ศ.2563ตามสัญญาเงินกู้ เลขที่ 1760/80/2560 ลงวันที่ 26 พฤษภาคม 2560</t>
  </si>
  <si>
    <t xml:space="preserve">เพื่อจ่ายเป็นค่าดอกเบี้ยเงินเบิกเกินบัญชีธนาคาร ให้กับธนาคารกรุงไทย จำกัด (มหาชน) สาขาถนนสวรรค์วิถี เพื่อใช้เป็นเงินทุนหมุนเวียนในกิจการสถานธนานุบาล เป็นค่าธรรมเนียมดอกเบี้ยธนาคาร งวดประจำปีงบประมาณ พ.ศ.2563 </t>
  </si>
  <si>
    <t>เพื่อจ่ายเป็นค่าชำระดอกเบี้ยเงินกู้ ก.บ.ท. ให้แก่สำนักงานกองทุนบำเหน็จบำนาญข้าราชการส่วนท้องถิ่น (ก.บ.ท.) ที่จะขอกู้ภายในปีงบประมาณ พ.ศ.2563 เพื่อเป็นทุนหมุนเวียนรับจำนำกิจการสถานธนานุบาล วงเงินกู้จำนวน 40,000,000 บาท เป็นการจ่ายดอกเบี้ยก่อนนับระยะเวลาตามสัญญา (ดอกเบี้ยนอกสัญญา) งวดประจำปีงบประมาณ พ.ศ.2563ดอกเบี้ยเงินกู้เป็นจำนวน 500,000 บาท</t>
  </si>
  <si>
    <t xml:space="preserve">เพื่อจ่ายเป็นเงินเพิ่ม เงินประจำตำแหน่งของพนักงานสถานธนานุบาล ประจำปีงบประมาณ พ.ศ.2563ให้แก่พนักงานสถานธนานุบาลผู้ดำรงตำแหน่งผู้จัดการสถานธนานุบาล และผู้ช่วยผู้จัดการสถานธนานุบาล ซึ่งมีสิทธิได้รับ ตามระเบียบฯ ตามหนังสือสั่งการของสำนักงาน จ.ส.ท. ที่ มท ๐๘๐๑.๕/ว๑๐๔๖ ลงวันที่ ๑๔ ธันวาคม ๒๕๕๑ </t>
  </si>
  <si>
    <t>เพื่อจ่ายเป็นค่าไปรษณีย์ของสถานธนานุบาล ค่าใช้จ่ายในการจัดส่งรายงานเอกสารหนังสือต่างๆ ที่เกี่ยวข้องในงานสถานธนานุบาลรวมถึงค่าดวงตราไปรษณียากรและค่าบริการรับฝากไปรษณีย์ภัณฑ์ที่จ่ายในงวดปีงบประมาณ พ.ศ.2563</t>
  </si>
  <si>
    <t>- พัดลมแบบโคจรติดผนังขนาด 16 นิ้ว</t>
  </si>
  <si>
    <t>เพื่อจ่ายเป็นค่าพัดลมแบบโคจรติดผนังขนาด 16 นิ้ว จำนวน 2 ตัว โดยมีคุณลักษณะ ดังนี้</t>
  </si>
  <si>
    <t xml:space="preserve"> -มีคุณสมบัติตามมาตรฐานผลิตภัณฑ์อุตสาหกรรม (มอก 934-2533)</t>
  </si>
  <si>
    <t xml:space="preserve"> - เงินเพิ่มเงินประจำตำแหน่ง</t>
  </si>
  <si>
    <t xml:space="preserve"> - ค่าธรรมเนียมตรวจสอบบัญชี</t>
  </si>
  <si>
    <t>เพื่อจ่ายเป็นค่าธรรมเนียมการตรวจสอบบัญชีและรับรองงบการเงินของสถานธนานุบาลในแต่ละปี ให้กับสำนักงานการตรวจเงินแผ่นดิน ตามอัตราที่สำนักงานการตรวจเงินแผ่นดินกำหนดให้ตามชั้นของสถานธนานุบาล และถือปฏิบัติตามหนังสือสั่งการของสำนักงาน จ.ส.ท. กรมส่งเสริมการปกครองท้องถิ่น ที่ มท ๐๘๐๑.๕ / ว ๕๒๔ ลงวันที่ ๒๑ มีนาคม ๒๕๕๗</t>
  </si>
  <si>
    <t xml:space="preserve">เพื่อจ่ายเป็นเงินสมทบเงินสวัสดิการหลังพ้นจากการเป็นพนักงานสถานธนานุบาลให้กับสำนักงาน จ.ส.ท. ซึ่งกำหนดให้จ่ายในแต่ละปีเป็นประจำทุกปี  ในอัตราร้อยละ 2 ของรายได้  ในปีที่ล่วงมา ตามระเบียบสำนักงาน จ.ส.ท.ว่าด้วยสวัสดิการหลังพ้นจากการเป็นพนักงานสถานธนานุบาล พ.ศ.2554 ในงวดปีงบประมาณ พ.ศ.2563 เป็นจำนวน 454,000 บาท </t>
  </si>
  <si>
    <t xml:space="preserve">เพื่อจ่ายค่าใช้จ่ายฝ่ายอำนวยการ ให้กับสำนักงาน จ.ส.ท. ประจำปีงบประมาณ พ.ศ.2563 ตามที่สำนักงาน จ.ส.ท.กำหนดให้แต่ละปี </t>
  </si>
  <si>
    <t xml:space="preserve"> - เป็นไปตามแผนพัฒนาท้องถิ่น (พ.ศ.2561 ถึง พ.ศ.2565)  หน้าที่ 370 ลำดับที่ 10</t>
  </si>
  <si>
    <t>1. ใบพัด 3 ใบ ขนาด 16 นิ้ว ครอบพลาสติก แข็งแรง ทนทาน</t>
  </si>
  <si>
    <t>2. ปรับระดับแรงลม 3 ระดับ</t>
  </si>
  <si>
    <t>3. ปรับส่ายซ้าย-ขวาได้</t>
  </si>
  <si>
    <t>- วัสดุคอมพิวเตอร์</t>
  </si>
  <si>
    <t xml:space="preserve"> - วัสดุงานบ้านงานครัว</t>
  </si>
  <si>
    <t xml:space="preserve"> - วัสดุไฟฟ้าและวิทยุ</t>
  </si>
  <si>
    <t xml:space="preserve"> - วัสดุสำนักงาน</t>
  </si>
  <si>
    <t xml:space="preserve"> - เป็นไปตามแผนพัฒนาท้องถิ่น (พ.ศ.2561-2565) แบบ ผ.03 หน้าที่ 523 ลำดับที่ 923</t>
  </si>
  <si>
    <t>- 434 -</t>
  </si>
  <si>
    <t>- 435 -</t>
  </si>
  <si>
    <t>- 437 -</t>
  </si>
  <si>
    <t>- 438 -</t>
  </si>
  <si>
    <t>- 439 -</t>
  </si>
  <si>
    <t>- 440 -</t>
  </si>
  <si>
    <t>- 441 -</t>
  </si>
  <si>
    <t>- 442 -</t>
  </si>
  <si>
    <t>- 443 -</t>
  </si>
  <si>
    <t>- 444 -</t>
  </si>
  <si>
    <t>- 445 -</t>
  </si>
  <si>
    <t>- 446 -</t>
  </si>
  <si>
    <t>- 447 -</t>
  </si>
  <si>
    <t>- 448 -</t>
  </si>
  <si>
    <t xml:space="preserve"> รายจ่ายเกี่ยวกับการรับรองฯ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</si>
</sst>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&quot;;&quot;-&quot;* #,##0&quot; &quot;;&quot; &quot;* &quot;-&quot;??&quot; &quot;"/>
    <numFmt numFmtId="165" formatCode="#,##0;#,##0"/>
    <numFmt numFmtId="166" formatCode="&quot; &quot;* #,##0.00&quot; &quot;;&quot;-&quot;* #,##0.00&quot; &quot;;&quot; &quot;* &quot;-&quot;??&quot; &quot;"/>
  </numFmts>
  <fonts count="16" x14ac:knownFonts="1">
    <font>
      <sz val="14"/>
      <color indexed="8"/>
      <name val="Cordia New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9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indexed="14"/>
      <name val="TH SarabunPSK"/>
      <family val="2"/>
    </font>
    <font>
      <b/>
      <sz val="16"/>
      <color indexed="14"/>
      <name val="TH SarabunPSK"/>
      <family val="2"/>
    </font>
    <font>
      <b/>
      <sz val="14"/>
      <color indexed="8"/>
      <name val="TH SarabunPSK"/>
      <family val="2"/>
    </font>
    <font>
      <sz val="12"/>
      <color indexed="8"/>
      <name val="TH SarabunPSK"/>
      <family val="2"/>
    </font>
    <font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10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13"/>
      </bottom>
      <diagonal/>
    </border>
    <border>
      <left/>
      <right style="thin">
        <color indexed="8"/>
      </right>
      <top style="thin">
        <color indexed="13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64"/>
      </bottom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3"/>
      </bottom>
      <diagonal/>
    </border>
    <border>
      <left style="thin">
        <color indexed="8"/>
      </left>
      <right/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13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64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6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13"/>
      </bottom>
      <diagonal/>
    </border>
    <border>
      <left style="thin">
        <color indexed="8"/>
      </left>
      <right/>
      <top style="thin">
        <color indexed="64"/>
      </top>
      <bottom style="thin">
        <color indexed="13"/>
      </bottom>
      <diagonal/>
    </border>
    <border>
      <left style="thin">
        <color indexed="64"/>
      </left>
      <right style="thin">
        <color indexed="8"/>
      </right>
      <top style="thin">
        <color indexed="13"/>
      </top>
      <bottom style="thin">
        <color indexed="64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64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64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442">
    <xf numFmtId="0" fontId="0" fillId="0" borderId="0" xfId="0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5" fillId="0" borderId="0" xfId="0" applyNumberFormat="1" applyFont="1" applyAlignment="1"/>
    <xf numFmtId="0" fontId="5" fillId="0" borderId="0" xfId="0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5" fillId="0" borderId="0" xfId="0" applyNumberFormat="1" applyFont="1" applyBorder="1" applyAlignment="1"/>
    <xf numFmtId="0" fontId="5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3" fontId="4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/>
    <xf numFmtId="49" fontId="5" fillId="2" borderId="0" xfId="0" applyNumberFormat="1" applyFont="1" applyFill="1" applyBorder="1" applyAlignment="1"/>
    <xf numFmtId="3" fontId="5" fillId="2" borderId="0" xfId="0" applyNumberFormat="1" applyFont="1" applyFill="1" applyBorder="1" applyAlignment="1"/>
    <xf numFmtId="3" fontId="2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4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165" fontId="4" fillId="2" borderId="10" xfId="0" applyNumberFormat="1" applyFont="1" applyFill="1" applyBorder="1" applyAlignment="1"/>
    <xf numFmtId="165" fontId="4" fillId="2" borderId="11" xfId="0" applyNumberFormat="1" applyFont="1" applyFill="1" applyBorder="1" applyAlignment="1"/>
    <xf numFmtId="49" fontId="5" fillId="2" borderId="11" xfId="0" applyNumberFormat="1" applyFont="1" applyFill="1" applyBorder="1" applyAlignment="1">
      <alignment horizontal="center"/>
    </xf>
    <xf numFmtId="166" fontId="5" fillId="2" borderId="11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/>
    <xf numFmtId="4" fontId="4" fillId="2" borderId="11" xfId="0" applyNumberFormat="1" applyFont="1" applyFill="1" applyBorder="1" applyAlignment="1"/>
    <xf numFmtId="4" fontId="4" fillId="2" borderId="13" xfId="0" applyNumberFormat="1" applyFont="1" applyFill="1" applyBorder="1" applyAlignment="1"/>
    <xf numFmtId="3" fontId="4" fillId="2" borderId="13" xfId="0" applyNumberFormat="1" applyFont="1" applyFill="1" applyBorder="1" applyAlignment="1"/>
    <xf numFmtId="165" fontId="4" fillId="2" borderId="13" xfId="0" applyNumberFormat="1" applyFont="1" applyFill="1" applyBorder="1" applyAlignment="1"/>
    <xf numFmtId="49" fontId="9" fillId="2" borderId="1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/>
    <xf numFmtId="3" fontId="5" fillId="2" borderId="11" xfId="0" applyNumberFormat="1" applyFont="1" applyFill="1" applyBorder="1" applyAlignment="1">
      <alignment horizontal="center"/>
    </xf>
    <xf numFmtId="165" fontId="9" fillId="2" borderId="11" xfId="0" applyNumberFormat="1" applyFont="1" applyFill="1" applyBorder="1" applyAlignment="1"/>
    <xf numFmtId="166" fontId="5" fillId="2" borderId="11" xfId="0" applyNumberFormat="1" applyFont="1" applyFill="1" applyBorder="1" applyAlignment="1">
      <alignment horizontal="center"/>
    </xf>
    <xf numFmtId="166" fontId="4" fillId="2" borderId="10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/>
    <xf numFmtId="164" fontId="8" fillId="2" borderId="11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9" fillId="2" borderId="11" xfId="0" applyNumberFormat="1" applyFont="1" applyFill="1" applyBorder="1" applyAlignment="1"/>
    <xf numFmtId="164" fontId="5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/>
    <xf numFmtId="164" fontId="8" fillId="2" borderId="11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/>
    <xf numFmtId="164" fontId="5" fillId="2" borderId="11" xfId="0" applyNumberFormat="1" applyFont="1" applyFill="1" applyBorder="1" applyAlignment="1"/>
    <xf numFmtId="3" fontId="9" fillId="2" borderId="11" xfId="0" applyNumberFormat="1" applyFont="1" applyFill="1" applyBorder="1" applyAlignment="1">
      <alignment horizontal="center"/>
    </xf>
    <xf numFmtId="165" fontId="5" fillId="2" borderId="11" xfId="0" applyNumberFormat="1" applyFont="1" applyFill="1" applyBorder="1" applyAlignment="1"/>
    <xf numFmtId="0" fontId="4" fillId="2" borderId="10" xfId="0" applyFont="1" applyFill="1" applyBorder="1" applyAlignment="1"/>
    <xf numFmtId="166" fontId="5" fillId="2" borderId="12" xfId="0" applyNumberFormat="1" applyFont="1" applyFill="1" applyBorder="1" applyAlignment="1">
      <alignment horizontal="center"/>
    </xf>
    <xf numFmtId="0" fontId="2" fillId="2" borderId="15" xfId="0" applyFont="1" applyFill="1" applyBorder="1" applyAlignment="1"/>
    <xf numFmtId="49" fontId="4" fillId="2" borderId="16" xfId="0" applyNumberFormat="1" applyFont="1" applyFill="1" applyBorder="1" applyAlignment="1"/>
    <xf numFmtId="49" fontId="4" fillId="2" borderId="17" xfId="0" applyNumberFormat="1" applyFont="1" applyFill="1" applyBorder="1" applyAlignment="1"/>
    <xf numFmtId="0" fontId="4" fillId="2" borderId="17" xfId="0" applyFont="1" applyFill="1" applyBorder="1" applyAlignment="1"/>
    <xf numFmtId="0" fontId="4" fillId="2" borderId="16" xfId="0" applyFont="1" applyFill="1" applyBorder="1" applyAlignment="1"/>
    <xf numFmtId="0" fontId="4" fillId="2" borderId="19" xfId="0" applyFont="1" applyFill="1" applyBorder="1" applyAlignment="1"/>
    <xf numFmtId="49" fontId="4" fillId="2" borderId="16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9" fontId="4" fillId="2" borderId="15" xfId="0" applyNumberFormat="1" applyFont="1" applyFill="1" applyBorder="1" applyAlignment="1"/>
    <xf numFmtId="3" fontId="8" fillId="2" borderId="27" xfId="0" applyNumberFormat="1" applyFont="1" applyFill="1" applyBorder="1" applyAlignment="1">
      <alignment horizontal="center"/>
    </xf>
    <xf numFmtId="165" fontId="8" fillId="2" borderId="27" xfId="0" applyNumberFormat="1" applyFont="1" applyFill="1" applyBorder="1" applyAlignment="1"/>
    <xf numFmtId="164" fontId="4" fillId="2" borderId="28" xfId="0" applyNumberFormat="1" applyFont="1" applyFill="1" applyBorder="1" applyAlignment="1">
      <alignment horizontal="center"/>
    </xf>
    <xf numFmtId="3" fontId="4" fillId="2" borderId="28" xfId="0" applyNumberFormat="1" applyFont="1" applyFill="1" applyBorder="1" applyAlignment="1"/>
    <xf numFmtId="3" fontId="4" fillId="2" borderId="28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3" fontId="4" fillId="2" borderId="34" xfId="0" applyNumberFormat="1" applyFont="1" applyFill="1" applyBorder="1" applyAlignment="1"/>
    <xf numFmtId="164" fontId="4" fillId="2" borderId="35" xfId="0" applyNumberFormat="1" applyFont="1" applyFill="1" applyBorder="1" applyAlignment="1"/>
    <xf numFmtId="3" fontId="4" fillId="2" borderId="35" xfId="0" applyNumberFormat="1" applyFont="1" applyFill="1" applyBorder="1" applyAlignment="1"/>
    <xf numFmtId="49" fontId="5" fillId="2" borderId="24" xfId="0" applyNumberFormat="1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49" fontId="4" fillId="2" borderId="26" xfId="0" applyNumberFormat="1" applyFont="1" applyFill="1" applyBorder="1" applyAlignment="1">
      <alignment horizontal="center"/>
    </xf>
    <xf numFmtId="49" fontId="7" fillId="2" borderId="24" xfId="0" applyNumberFormat="1" applyFont="1" applyFill="1" applyBorder="1" applyAlignment="1">
      <alignment horizontal="left"/>
    </xf>
    <xf numFmtId="0" fontId="5" fillId="2" borderId="37" xfId="0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12" fillId="2" borderId="0" xfId="0" applyFont="1" applyFill="1" applyBorder="1" applyAlignment="1"/>
    <xf numFmtId="0" fontId="12" fillId="0" borderId="0" xfId="0" applyNumberFormat="1" applyFont="1" applyBorder="1" applyAlignment="1"/>
    <xf numFmtId="0" fontId="12" fillId="0" borderId="0" xfId="0" applyFont="1" applyBorder="1" applyAlignment="1"/>
    <xf numFmtId="0" fontId="1" fillId="0" borderId="0" xfId="0" applyNumberFormat="1" applyFont="1" applyBorder="1" applyAlignment="1"/>
    <xf numFmtId="0" fontId="1" fillId="0" borderId="0" xfId="0" applyFont="1" applyBorder="1" applyAlignment="1"/>
    <xf numFmtId="0" fontId="4" fillId="2" borderId="20" xfId="0" applyFont="1" applyFill="1" applyBorder="1" applyAlignment="1"/>
    <xf numFmtId="49" fontId="4" fillId="2" borderId="21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/>
    <xf numFmtId="49" fontId="4" fillId="2" borderId="24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/>
    </xf>
    <xf numFmtId="0" fontId="4" fillId="2" borderId="25" xfId="0" applyFont="1" applyFill="1" applyBorder="1" applyAlignment="1"/>
    <xf numFmtId="0" fontId="4" fillId="2" borderId="26" xfId="0" applyFont="1" applyFill="1" applyBorder="1" applyAlignment="1">
      <alignment horizontal="center" vertical="center"/>
    </xf>
    <xf numFmtId="0" fontId="5" fillId="2" borderId="17" xfId="0" applyFont="1" applyFill="1" applyBorder="1" applyAlignment="1"/>
    <xf numFmtId="4" fontId="5" fillId="2" borderId="11" xfId="0" applyNumberFormat="1" applyFont="1" applyFill="1" applyBorder="1" applyAlignment="1"/>
    <xf numFmtId="3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49" fontId="5" fillId="2" borderId="17" xfId="0" applyNumberFormat="1" applyFont="1" applyFill="1" applyBorder="1" applyAlignment="1"/>
    <xf numFmtId="0" fontId="5" fillId="2" borderId="12" xfId="0" applyFont="1" applyFill="1" applyBorder="1" applyAlignment="1"/>
    <xf numFmtId="4" fontId="4" fillId="2" borderId="28" xfId="0" applyNumberFormat="1" applyFont="1" applyFill="1" applyBorder="1" applyAlignment="1"/>
    <xf numFmtId="49" fontId="9" fillId="2" borderId="28" xfId="0" applyNumberFormat="1" applyFont="1" applyFill="1" applyBorder="1" applyAlignment="1">
      <alignment horizontal="center"/>
    </xf>
    <xf numFmtId="165" fontId="4" fillId="2" borderId="28" xfId="0" applyNumberFormat="1" applyFont="1" applyFill="1" applyBorder="1" applyAlignment="1"/>
    <xf numFmtId="0" fontId="4" fillId="2" borderId="4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49" fontId="4" fillId="2" borderId="47" xfId="0" applyNumberFormat="1" applyFont="1" applyFill="1" applyBorder="1" applyAlignment="1">
      <alignment horizontal="left"/>
    </xf>
    <xf numFmtId="49" fontId="5" fillId="2" borderId="48" xfId="0" applyNumberFormat="1" applyFont="1" applyFill="1" applyBorder="1" applyAlignment="1"/>
    <xf numFmtId="0" fontId="5" fillId="2" borderId="48" xfId="0" applyFont="1" applyFill="1" applyBorder="1" applyAlignment="1"/>
    <xf numFmtId="49" fontId="4" fillId="2" borderId="48" xfId="0" applyNumberFormat="1" applyFont="1" applyFill="1" applyBorder="1" applyAlignment="1"/>
    <xf numFmtId="0" fontId="5" fillId="2" borderId="49" xfId="0" applyFont="1" applyFill="1" applyBorder="1" applyAlignment="1"/>
    <xf numFmtId="0" fontId="5" fillId="2" borderId="50" xfId="0" applyFont="1" applyFill="1" applyBorder="1" applyAlignment="1"/>
    <xf numFmtId="0" fontId="4" fillId="2" borderId="51" xfId="0" applyFont="1" applyFill="1" applyBorder="1" applyAlignment="1"/>
    <xf numFmtId="3" fontId="4" fillId="2" borderId="55" xfId="0" applyNumberFormat="1" applyFont="1" applyFill="1" applyBorder="1" applyAlignment="1"/>
    <xf numFmtId="3" fontId="5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5" fillId="2" borderId="56" xfId="0" applyFont="1" applyFill="1" applyBorder="1" applyAlignment="1"/>
    <xf numFmtId="0" fontId="5" fillId="2" borderId="57" xfId="0" applyFont="1" applyFill="1" applyBorder="1" applyAlignment="1"/>
    <xf numFmtId="49" fontId="4" fillId="2" borderId="59" xfId="0" applyNumberFormat="1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>
      <alignment horizontal="center" vertical="center"/>
    </xf>
    <xf numFmtId="0" fontId="4" fillId="2" borderId="61" xfId="0" applyFont="1" applyFill="1" applyBorder="1" applyAlignment="1"/>
    <xf numFmtId="0" fontId="4" fillId="2" borderId="62" xfId="0" applyFont="1" applyFill="1" applyBorder="1" applyAlignment="1"/>
    <xf numFmtId="0" fontId="5" fillId="2" borderId="63" xfId="0" applyFont="1" applyFill="1" applyBorder="1" applyAlignment="1"/>
    <xf numFmtId="0" fontId="4" fillId="2" borderId="63" xfId="0" applyFont="1" applyFill="1" applyBorder="1" applyAlignment="1"/>
    <xf numFmtId="0" fontId="5" fillId="2" borderId="64" xfId="0" applyFont="1" applyFill="1" applyBorder="1" applyAlignment="1"/>
    <xf numFmtId="0" fontId="4" fillId="2" borderId="58" xfId="0" applyFont="1" applyFill="1" applyBorder="1" applyAlignment="1"/>
    <xf numFmtId="4" fontId="4" fillId="2" borderId="0" xfId="0" applyNumberFormat="1" applyFont="1" applyFill="1" applyBorder="1" applyAlignment="1"/>
    <xf numFmtId="49" fontId="9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/>
    <xf numFmtId="0" fontId="12" fillId="0" borderId="0" xfId="0" applyNumberFormat="1" applyFont="1" applyAlignment="1"/>
    <xf numFmtId="0" fontId="12" fillId="0" borderId="0" xfId="0" applyFont="1" applyAlignment="1"/>
    <xf numFmtId="166" fontId="5" fillId="2" borderId="11" xfId="0" applyNumberFormat="1" applyFont="1" applyFill="1" applyBorder="1" applyAlignment="1"/>
    <xf numFmtId="49" fontId="5" fillId="2" borderId="11" xfId="0" applyNumberFormat="1" applyFont="1" applyFill="1" applyBorder="1" applyAlignment="1"/>
    <xf numFmtId="3" fontId="5" fillId="2" borderId="17" xfId="0" applyNumberFormat="1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49" fontId="5" fillId="2" borderId="48" xfId="0" applyNumberFormat="1" applyFont="1" applyFill="1" applyBorder="1" applyAlignment="1">
      <alignment horizontal="left"/>
    </xf>
    <xf numFmtId="164" fontId="5" fillId="2" borderId="56" xfId="0" applyNumberFormat="1" applyFont="1" applyFill="1" applyBorder="1" applyAlignment="1"/>
    <xf numFmtId="0" fontId="5" fillId="2" borderId="67" xfId="0" applyFont="1" applyFill="1" applyBorder="1" applyAlignment="1"/>
    <xf numFmtId="166" fontId="5" fillId="2" borderId="68" xfId="0" applyNumberFormat="1" applyFont="1" applyFill="1" applyBorder="1" applyAlignment="1"/>
    <xf numFmtId="3" fontId="5" fillId="2" borderId="68" xfId="0" applyNumberFormat="1" applyFont="1" applyFill="1" applyBorder="1" applyAlignment="1"/>
    <xf numFmtId="165" fontId="4" fillId="2" borderId="68" xfId="0" applyNumberFormat="1" applyFont="1" applyFill="1" applyBorder="1" applyAlignment="1"/>
    <xf numFmtId="3" fontId="5" fillId="2" borderId="69" xfId="0" applyNumberFormat="1" applyFont="1" applyFill="1" applyBorder="1" applyAlignment="1"/>
    <xf numFmtId="0" fontId="10" fillId="0" borderId="0" xfId="0" applyNumberFormat="1" applyFont="1" applyAlignment="1"/>
    <xf numFmtId="0" fontId="10" fillId="0" borderId="0" xfId="0" applyFont="1" applyAlignment="1"/>
    <xf numFmtId="49" fontId="4" fillId="2" borderId="29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/>
    <xf numFmtId="164" fontId="5" fillId="2" borderId="12" xfId="0" applyNumberFormat="1" applyFont="1" applyFill="1" applyBorder="1" applyAlignment="1"/>
    <xf numFmtId="49" fontId="8" fillId="2" borderId="28" xfId="0" applyNumberFormat="1" applyFont="1" applyFill="1" applyBorder="1" applyAlignment="1">
      <alignment horizontal="center" vertical="center"/>
    </xf>
    <xf numFmtId="165" fontId="8" fillId="2" borderId="28" xfId="0" applyNumberFormat="1" applyFont="1" applyFill="1" applyBorder="1" applyAlignment="1"/>
    <xf numFmtId="164" fontId="4" fillId="2" borderId="28" xfId="0" applyNumberFormat="1" applyFont="1" applyFill="1" applyBorder="1" applyAlignment="1"/>
    <xf numFmtId="49" fontId="4" fillId="2" borderId="47" xfId="0" applyNumberFormat="1" applyFont="1" applyFill="1" applyBorder="1" applyAlignment="1"/>
    <xf numFmtId="49" fontId="13" fillId="2" borderId="48" xfId="0" applyNumberFormat="1" applyFont="1" applyFill="1" applyBorder="1" applyAlignment="1"/>
    <xf numFmtId="4" fontId="4" fillId="2" borderId="34" xfId="0" applyNumberFormat="1" applyFont="1" applyFill="1" applyBorder="1" applyAlignment="1"/>
    <xf numFmtId="49" fontId="9" fillId="2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4" fillId="2" borderId="56" xfId="0" applyNumberFormat="1" applyFont="1" applyFill="1" applyBorder="1" applyAlignment="1"/>
    <xf numFmtId="164" fontId="5" fillId="2" borderId="57" xfId="0" applyNumberFormat="1" applyFont="1" applyFill="1" applyBorder="1" applyAlignment="1"/>
    <xf numFmtId="0" fontId="5" fillId="2" borderId="62" xfId="0" applyFont="1" applyFill="1" applyBorder="1" applyAlignment="1"/>
    <xf numFmtId="0" fontId="5" fillId="2" borderId="70" xfId="0" applyFont="1" applyFill="1" applyBorder="1" applyAlignment="1"/>
    <xf numFmtId="0" fontId="5" fillId="2" borderId="58" xfId="0" applyFont="1" applyFill="1" applyBorder="1" applyAlignment="1"/>
    <xf numFmtId="4" fontId="4" fillId="2" borderId="71" xfId="0" applyNumberFormat="1" applyFont="1" applyFill="1" applyBorder="1" applyAlignment="1"/>
    <xf numFmtId="49" fontId="8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4" fillId="2" borderId="29" xfId="0" applyFont="1" applyFill="1" applyBorder="1" applyAlignment="1">
      <alignment horizontal="center" vertical="center"/>
    </xf>
    <xf numFmtId="166" fontId="4" fillId="2" borderId="27" xfId="0" applyNumberFormat="1" applyFont="1" applyFill="1" applyBorder="1" applyAlignment="1"/>
    <xf numFmtId="164" fontId="4" fillId="2" borderId="27" xfId="0" applyNumberFormat="1" applyFont="1" applyFill="1" applyBorder="1" applyAlignment="1"/>
    <xf numFmtId="165" fontId="4" fillId="2" borderId="27" xfId="0" applyNumberFormat="1" applyFont="1" applyFill="1" applyBorder="1" applyAlignment="1"/>
    <xf numFmtId="164" fontId="4" fillId="2" borderId="74" xfId="0" applyNumberFormat="1" applyFont="1" applyFill="1" applyBorder="1" applyAlignment="1"/>
    <xf numFmtId="166" fontId="4" fillId="2" borderId="11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/>
    <xf numFmtId="0" fontId="5" fillId="2" borderId="65" xfId="0" applyFont="1" applyFill="1" applyBorder="1" applyAlignment="1"/>
    <xf numFmtId="4" fontId="4" fillId="2" borderId="75" xfId="0" applyNumberFormat="1" applyFont="1" applyFill="1" applyBorder="1" applyAlignment="1"/>
    <xf numFmtId="3" fontId="4" fillId="2" borderId="75" xfId="0" applyNumberFormat="1" applyFont="1" applyFill="1" applyBorder="1" applyAlignment="1"/>
    <xf numFmtId="165" fontId="4" fillId="2" borderId="75" xfId="0" applyNumberFormat="1" applyFont="1" applyFill="1" applyBorder="1" applyAlignment="1"/>
    <xf numFmtId="0" fontId="5" fillId="2" borderId="66" xfId="0" applyFont="1" applyFill="1" applyBorder="1" applyAlignment="1"/>
    <xf numFmtId="3" fontId="4" fillId="2" borderId="58" xfId="0" applyNumberFormat="1" applyFont="1" applyFill="1" applyBorder="1" applyAlignment="1"/>
    <xf numFmtId="0" fontId="4" fillId="2" borderId="45" xfId="0" applyFont="1" applyFill="1" applyBorder="1" applyAlignment="1"/>
    <xf numFmtId="0" fontId="5" fillId="2" borderId="18" xfId="0" applyFont="1" applyFill="1" applyBorder="1" applyAlignment="1"/>
    <xf numFmtId="4" fontId="5" fillId="2" borderId="12" xfId="0" applyNumberFormat="1" applyFont="1" applyFill="1" applyBorder="1" applyAlignment="1"/>
    <xf numFmtId="3" fontId="5" fillId="2" borderId="12" xfId="0" applyNumberFormat="1" applyFont="1" applyFill="1" applyBorder="1" applyAlignment="1"/>
    <xf numFmtId="165" fontId="5" fillId="2" borderId="12" xfId="0" applyNumberFormat="1" applyFont="1" applyFill="1" applyBorder="1" applyAlignment="1"/>
    <xf numFmtId="0" fontId="5" fillId="2" borderId="48" xfId="0" applyFont="1" applyFill="1" applyBorder="1" applyAlignment="1">
      <alignment horizontal="left"/>
    </xf>
    <xf numFmtId="49" fontId="4" fillId="2" borderId="48" xfId="0" applyNumberFormat="1" applyFont="1" applyFill="1" applyBorder="1" applyAlignment="1">
      <alignment horizontal="right"/>
    </xf>
    <xf numFmtId="0" fontId="4" fillId="2" borderId="48" xfId="0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/>
    </xf>
    <xf numFmtId="0" fontId="4" fillId="2" borderId="76" xfId="0" applyFont="1" applyFill="1" applyBorder="1" applyAlignment="1"/>
    <xf numFmtId="3" fontId="5" fillId="2" borderId="57" xfId="0" applyNumberFormat="1" applyFont="1" applyFill="1" applyBorder="1" applyAlignment="1"/>
    <xf numFmtId="0" fontId="5" fillId="2" borderId="50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164" fontId="4" fillId="2" borderId="55" xfId="0" applyNumberFormat="1" applyFont="1" applyFill="1" applyBorder="1" applyAlignment="1"/>
    <xf numFmtId="165" fontId="9" fillId="2" borderId="0" xfId="0" applyNumberFormat="1" applyFont="1" applyFill="1" applyBorder="1" applyAlignment="1"/>
    <xf numFmtId="0" fontId="5" fillId="2" borderId="77" xfId="0" applyFont="1" applyFill="1" applyBorder="1" applyAlignment="1"/>
    <xf numFmtId="4" fontId="4" fillId="2" borderId="79" xfId="0" applyNumberFormat="1" applyFont="1" applyFill="1" applyBorder="1" applyAlignment="1"/>
    <xf numFmtId="3" fontId="4" fillId="2" borderId="79" xfId="0" applyNumberFormat="1" applyFont="1" applyFill="1" applyBorder="1" applyAlignment="1"/>
    <xf numFmtId="165" fontId="4" fillId="2" borderId="79" xfId="0" applyNumberFormat="1" applyFont="1" applyFill="1" applyBorder="1" applyAlignment="1"/>
    <xf numFmtId="3" fontId="4" fillId="2" borderId="78" xfId="0" applyNumberFormat="1" applyFont="1" applyFill="1" applyBorder="1" applyAlignment="1"/>
    <xf numFmtId="3" fontId="4" fillId="2" borderId="28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center"/>
    </xf>
    <xf numFmtId="164" fontId="5" fillId="2" borderId="82" xfId="0" applyNumberFormat="1" applyFont="1" applyFill="1" applyBorder="1" applyAlignment="1">
      <alignment horizontal="center"/>
    </xf>
    <xf numFmtId="164" fontId="4" fillId="2" borderId="71" xfId="0" applyNumberFormat="1" applyFont="1" applyFill="1" applyBorder="1" applyAlignment="1"/>
    <xf numFmtId="166" fontId="4" fillId="2" borderId="28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/>
    <xf numFmtId="164" fontId="2" fillId="2" borderId="28" xfId="0" applyNumberFormat="1" applyFont="1" applyFill="1" applyBorder="1" applyAlignment="1"/>
    <xf numFmtId="0" fontId="5" fillId="2" borderId="21" xfId="0" applyFont="1" applyFill="1" applyBorder="1" applyAlignment="1"/>
    <xf numFmtId="0" fontId="5" fillId="2" borderId="36" xfId="0" applyFont="1" applyFill="1" applyBorder="1" applyAlignment="1"/>
    <xf numFmtId="0" fontId="5" fillId="2" borderId="20" xfId="0" applyFont="1" applyFill="1" applyBorder="1" applyAlignment="1"/>
    <xf numFmtId="3" fontId="5" fillId="2" borderId="37" xfId="0" applyNumberFormat="1" applyFont="1" applyFill="1" applyBorder="1" applyAlignment="1"/>
    <xf numFmtId="3" fontId="5" fillId="2" borderId="23" xfId="0" applyNumberFormat="1" applyFont="1" applyFill="1" applyBorder="1" applyAlignment="1"/>
    <xf numFmtId="164" fontId="5" fillId="2" borderId="24" xfId="0" applyNumberFormat="1" applyFont="1" applyFill="1" applyBorder="1" applyAlignment="1"/>
    <xf numFmtId="0" fontId="5" fillId="2" borderId="24" xfId="0" applyFont="1" applyFill="1" applyBorder="1" applyAlignment="1"/>
    <xf numFmtId="0" fontId="5" fillId="2" borderId="37" xfId="0" applyFont="1" applyFill="1" applyBorder="1" applyAlignment="1"/>
    <xf numFmtId="0" fontId="5" fillId="2" borderId="23" xfId="0" applyFont="1" applyFill="1" applyBorder="1" applyAlignment="1"/>
    <xf numFmtId="0" fontId="5" fillId="2" borderId="38" xfId="0" applyFont="1" applyFill="1" applyBorder="1" applyAlignment="1"/>
    <xf numFmtId="0" fontId="5" fillId="2" borderId="25" xfId="0" applyFont="1" applyFill="1" applyBorder="1" applyAlignment="1"/>
    <xf numFmtId="0" fontId="5" fillId="2" borderId="26" xfId="0" applyFont="1" applyFill="1" applyBorder="1" applyAlignment="1"/>
    <xf numFmtId="0" fontId="11" fillId="2" borderId="0" xfId="0" applyFont="1" applyFill="1" applyBorder="1" applyAlignment="1"/>
    <xf numFmtId="0" fontId="11" fillId="0" borderId="0" xfId="0" applyNumberFormat="1" applyFont="1" applyAlignment="1"/>
    <xf numFmtId="164" fontId="4" fillId="2" borderId="7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/>
    </xf>
    <xf numFmtId="49" fontId="4" fillId="2" borderId="83" xfId="0" applyNumberFormat="1" applyFont="1" applyFill="1" applyBorder="1" applyAlignment="1">
      <alignment horizontal="center"/>
    </xf>
    <xf numFmtId="0" fontId="4" fillId="2" borderId="36" xfId="0" applyFont="1" applyFill="1" applyBorder="1" applyAlignment="1"/>
    <xf numFmtId="3" fontId="4" fillId="2" borderId="37" xfId="0" applyNumberFormat="1" applyFont="1" applyFill="1" applyBorder="1" applyAlignment="1"/>
    <xf numFmtId="0" fontId="11" fillId="2" borderId="86" xfId="0" applyFont="1" applyFill="1" applyBorder="1" applyAlignment="1"/>
    <xf numFmtId="0" fontId="11" fillId="2" borderId="87" xfId="0" applyFont="1" applyFill="1" applyBorder="1" applyAlignment="1"/>
    <xf numFmtId="0" fontId="11" fillId="2" borderId="88" xfId="0" applyFont="1" applyFill="1" applyBorder="1" applyAlignment="1"/>
    <xf numFmtId="3" fontId="5" fillId="2" borderId="24" xfId="0" applyNumberFormat="1" applyFont="1" applyFill="1" applyBorder="1" applyAlignment="1"/>
    <xf numFmtId="16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0" fontId="4" fillId="2" borderId="37" xfId="0" applyFont="1" applyFill="1" applyBorder="1" applyAlignment="1"/>
    <xf numFmtId="49" fontId="4" fillId="2" borderId="75" xfId="0" applyNumberFormat="1" applyFont="1" applyFill="1" applyBorder="1" applyAlignment="1">
      <alignment horizontal="center"/>
    </xf>
    <xf numFmtId="0" fontId="5" fillId="2" borderId="80" xfId="0" applyFont="1" applyFill="1" applyBorder="1" applyAlignment="1"/>
    <xf numFmtId="166" fontId="5" fillId="2" borderId="21" xfId="0" applyNumberFormat="1" applyFont="1" applyFill="1" applyBorder="1" applyAlignment="1"/>
    <xf numFmtId="164" fontId="5" fillId="2" borderId="37" xfId="0" applyNumberFormat="1" applyFont="1" applyFill="1" applyBorder="1" applyAlignment="1"/>
    <xf numFmtId="49" fontId="5" fillId="2" borderId="37" xfId="0" applyNumberFormat="1" applyFont="1" applyFill="1" applyBorder="1" applyAlignment="1"/>
    <xf numFmtId="164" fontId="5" fillId="2" borderId="23" xfId="0" applyNumberFormat="1" applyFont="1" applyFill="1" applyBorder="1" applyAlignment="1"/>
    <xf numFmtId="0" fontId="5" fillId="2" borderId="82" xfId="0" applyFont="1" applyFill="1" applyBorder="1" applyAlignment="1"/>
    <xf numFmtId="0" fontId="5" fillId="2" borderId="81" xfId="0" applyFont="1" applyFill="1" applyBorder="1" applyAlignment="1"/>
    <xf numFmtId="49" fontId="5" fillId="2" borderId="3" xfId="0" applyNumberFormat="1" applyFont="1" applyFill="1" applyBorder="1" applyAlignment="1"/>
    <xf numFmtId="164" fontId="5" fillId="2" borderId="5" xfId="0" applyNumberFormat="1" applyFont="1" applyFill="1" applyBorder="1" applyAlignment="1"/>
    <xf numFmtId="164" fontId="4" fillId="2" borderId="99" xfId="0" applyNumberFormat="1" applyFont="1" applyFill="1" applyBorder="1" applyAlignment="1"/>
    <xf numFmtId="49" fontId="4" fillId="2" borderId="36" xfId="0" applyNumberFormat="1" applyFont="1" applyFill="1" applyBorder="1" applyAlignment="1">
      <alignment horizontal="center"/>
    </xf>
    <xf numFmtId="49" fontId="4" fillId="2" borderId="80" xfId="0" applyNumberFormat="1" applyFont="1" applyFill="1" applyBorder="1" applyAlignment="1">
      <alignment horizontal="center"/>
    </xf>
    <xf numFmtId="49" fontId="4" fillId="2" borderId="41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center"/>
    </xf>
    <xf numFmtId="49" fontId="4" fillId="2" borderId="81" xfId="0" applyNumberFormat="1" applyFont="1" applyFill="1" applyBorder="1" applyAlignment="1">
      <alignment horizontal="center"/>
    </xf>
    <xf numFmtId="49" fontId="4" fillId="2" borderId="42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164" fontId="2" fillId="2" borderId="0" xfId="0" applyNumberFormat="1" applyFont="1" applyFill="1" applyBorder="1" applyAlignment="1"/>
    <xf numFmtId="49" fontId="7" fillId="2" borderId="24" xfId="0" applyNumberFormat="1" applyFont="1" applyFill="1" applyBorder="1" applyAlignment="1">
      <alignment horizontal="center"/>
    </xf>
    <xf numFmtId="164" fontId="4" fillId="2" borderId="37" xfId="0" applyNumberFormat="1" applyFont="1" applyFill="1" applyBorder="1" applyAlignment="1"/>
    <xf numFmtId="3" fontId="4" fillId="2" borderId="99" xfId="0" applyNumberFormat="1" applyFont="1" applyFill="1" applyBorder="1" applyAlignment="1"/>
    <xf numFmtId="0" fontId="5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10" fillId="2" borderId="36" xfId="0" applyNumberFormat="1" applyFont="1" applyFill="1" applyBorder="1" applyAlignment="1">
      <alignment horizontal="center"/>
    </xf>
    <xf numFmtId="49" fontId="10" fillId="2" borderId="38" xfId="0" applyNumberFormat="1" applyFont="1" applyFill="1" applyBorder="1" applyAlignment="1">
      <alignment horizontal="center"/>
    </xf>
    <xf numFmtId="49" fontId="10" fillId="2" borderId="80" xfId="0" applyNumberFormat="1" applyFont="1" applyFill="1" applyBorder="1" applyAlignment="1">
      <alignment horizontal="center"/>
    </xf>
    <xf numFmtId="49" fontId="10" fillId="2" borderId="81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49" fontId="4" fillId="2" borderId="24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right" vertical="top" wrapText="1"/>
    </xf>
    <xf numFmtId="49" fontId="4" fillId="2" borderId="0" xfId="0" quotePrefix="1" applyNumberFormat="1" applyFont="1" applyFill="1" applyBorder="1" applyAlignment="1"/>
    <xf numFmtId="0" fontId="10" fillId="2" borderId="0" xfId="0" applyFont="1" applyFill="1" applyBorder="1" applyAlignment="1">
      <alignment vertical="top" wrapText="1"/>
    </xf>
    <xf numFmtId="49" fontId="10" fillId="2" borderId="0" xfId="0" applyNumberFormat="1" applyFont="1" applyFill="1" applyBorder="1" applyAlignment="1">
      <alignment vertical="top" wrapText="1"/>
    </xf>
    <xf numFmtId="0" fontId="10" fillId="0" borderId="0" xfId="0" applyNumberFormat="1" applyFont="1" applyBorder="1" applyAlignment="1"/>
    <xf numFmtId="0" fontId="10" fillId="0" borderId="0" xfId="0" applyFont="1" applyBorder="1" applyAlignment="1"/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right"/>
    </xf>
    <xf numFmtId="49" fontId="14" fillId="2" borderId="11" xfId="0" applyNumberFormat="1" applyFont="1" applyFill="1" applyBorder="1" applyAlignment="1">
      <alignment horizontal="center"/>
    </xf>
    <xf numFmtId="49" fontId="14" fillId="2" borderId="11" xfId="0" applyNumberFormat="1" applyFont="1" applyFill="1" applyBorder="1" applyAlignment="1"/>
    <xf numFmtId="165" fontId="15" fillId="2" borderId="11" xfId="0" applyNumberFormat="1" applyFont="1" applyFill="1" applyBorder="1" applyAlignment="1"/>
    <xf numFmtId="49" fontId="2" fillId="2" borderId="48" xfId="0" applyNumberFormat="1" applyFont="1" applyFill="1" applyBorder="1" applyAlignment="1"/>
    <xf numFmtId="165" fontId="14" fillId="2" borderId="11" xfId="0" applyNumberFormat="1" applyFont="1" applyFill="1" applyBorder="1" applyAlignment="1"/>
    <xf numFmtId="49" fontId="15" fillId="2" borderId="11" xfId="0" applyNumberFormat="1" applyFont="1" applyFill="1" applyBorder="1" applyAlignment="1">
      <alignment horizontal="center"/>
    </xf>
    <xf numFmtId="166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righ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14" fillId="2" borderId="27" xfId="0" applyNumberFormat="1" applyFont="1" applyFill="1" applyBorder="1" applyAlignment="1">
      <alignment horizontal="center"/>
    </xf>
    <xf numFmtId="3" fontId="14" fillId="2" borderId="11" xfId="0" applyNumberFormat="1" applyFont="1" applyFill="1" applyBorder="1" applyAlignment="1"/>
    <xf numFmtId="49" fontId="15" fillId="2" borderId="13" xfId="0" applyNumberFormat="1" applyFont="1" applyFill="1" applyBorder="1" applyAlignment="1">
      <alignment horizontal="center"/>
    </xf>
    <xf numFmtId="49" fontId="15" fillId="2" borderId="10" xfId="0" applyNumberFormat="1" applyFont="1" applyFill="1" applyBorder="1" applyAlignment="1">
      <alignment horizontal="center"/>
    </xf>
    <xf numFmtId="3" fontId="14" fillId="2" borderId="11" xfId="0" applyNumberFormat="1" applyFont="1" applyFill="1" applyBorder="1" applyAlignment="1">
      <alignment horizontal="center"/>
    </xf>
    <xf numFmtId="49" fontId="5" fillId="2" borderId="102" xfId="0" applyNumberFormat="1" applyFont="1" applyFill="1" applyBorder="1" applyAlignment="1"/>
    <xf numFmtId="0" fontId="5" fillId="2" borderId="103" xfId="0" applyFont="1" applyFill="1" applyBorder="1" applyAlignment="1"/>
    <xf numFmtId="166" fontId="5" fillId="2" borderId="104" xfId="0" applyNumberFormat="1" applyFont="1" applyFill="1" applyBorder="1" applyAlignment="1">
      <alignment horizontal="center"/>
    </xf>
    <xf numFmtId="3" fontId="5" fillId="2" borderId="104" xfId="0" applyNumberFormat="1" applyFont="1" applyFill="1" applyBorder="1" applyAlignment="1"/>
    <xf numFmtId="0" fontId="5" fillId="2" borderId="102" xfId="0" applyFont="1" applyFill="1" applyBorder="1" applyAlignment="1"/>
    <xf numFmtId="49" fontId="15" fillId="2" borderId="11" xfId="0" applyNumberFormat="1" applyFont="1" applyFill="1" applyBorder="1" applyAlignment="1"/>
    <xf numFmtId="49" fontId="15" fillId="2" borderId="11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/>
    <xf numFmtId="49" fontId="14" fillId="2" borderId="11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165" fontId="15" fillId="2" borderId="13" xfId="0" applyNumberFormat="1" applyFont="1" applyFill="1" applyBorder="1" applyAlignment="1"/>
    <xf numFmtId="49" fontId="15" fillId="2" borderId="27" xfId="0" applyNumberFormat="1" applyFont="1" applyFill="1" applyBorder="1" applyAlignment="1">
      <alignment horizontal="center"/>
    </xf>
    <xf numFmtId="0" fontId="14" fillId="2" borderId="11" xfId="0" applyFont="1" applyFill="1" applyBorder="1" applyAlignment="1"/>
    <xf numFmtId="0" fontId="14" fillId="2" borderId="12" xfId="0" applyFont="1" applyFill="1" applyBorder="1" applyAlignment="1"/>
    <xf numFmtId="49" fontId="15" fillId="2" borderId="75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3" fontId="14" fillId="2" borderId="12" xfId="0" applyNumberFormat="1" applyFont="1" applyFill="1" applyBorder="1" applyAlignment="1">
      <alignment horizontal="center"/>
    </xf>
    <xf numFmtId="3" fontId="15" fillId="2" borderId="10" xfId="0" applyNumberFormat="1" applyFont="1" applyFill="1" applyBorder="1" applyAlignment="1"/>
    <xf numFmtId="49" fontId="14" fillId="2" borderId="12" xfId="0" applyNumberFormat="1" applyFont="1" applyFill="1" applyBorder="1" applyAlignment="1">
      <alignment horizontal="center"/>
    </xf>
    <xf numFmtId="3" fontId="15" fillId="2" borderId="11" xfId="0" applyNumberFormat="1" applyFont="1" applyFill="1" applyBorder="1" applyAlignment="1"/>
    <xf numFmtId="49" fontId="15" fillId="2" borderId="12" xfId="0" applyNumberFormat="1" applyFont="1" applyFill="1" applyBorder="1" applyAlignment="1">
      <alignment horizontal="center"/>
    </xf>
    <xf numFmtId="165" fontId="14" fillId="2" borderId="12" xfId="0" applyNumberFormat="1" applyFont="1" applyFill="1" applyBorder="1" applyAlignment="1"/>
    <xf numFmtId="49" fontId="15" fillId="2" borderId="79" xfId="0" applyNumberFormat="1" applyFont="1" applyFill="1" applyBorder="1" applyAlignment="1">
      <alignment horizontal="center"/>
    </xf>
    <xf numFmtId="165" fontId="15" fillId="2" borderId="75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49" fontId="5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49" fontId="4" fillId="2" borderId="53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49" fontId="4" fillId="2" borderId="45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72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91" xfId="0" applyNumberFormat="1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13" fillId="2" borderId="84" xfId="0" applyNumberFormat="1" applyFont="1" applyFill="1" applyBorder="1" applyAlignment="1">
      <alignment horizontal="center" vertical="center"/>
    </xf>
    <xf numFmtId="0" fontId="13" fillId="2" borderId="85" xfId="0" applyFont="1" applyFill="1" applyBorder="1" applyAlignment="1">
      <alignment horizontal="center" vertical="center"/>
    </xf>
    <xf numFmtId="49" fontId="4" fillId="2" borderId="90" xfId="0" applyNumberFormat="1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/>
    </xf>
    <xf numFmtId="3" fontId="5" fillId="2" borderId="40" xfId="0" applyNumberFormat="1" applyFont="1" applyFill="1" applyBorder="1" applyAlignment="1">
      <alignment horizontal="center"/>
    </xf>
    <xf numFmtId="49" fontId="4" fillId="2" borderId="93" xfId="0" applyNumberFormat="1" applyFont="1" applyFill="1" applyBorder="1" applyAlignment="1">
      <alignment horizontal="center" vertical="center"/>
    </xf>
    <xf numFmtId="49" fontId="4" fillId="2" borderId="94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9" fontId="4" fillId="2" borderId="98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100" xfId="0" applyNumberFormat="1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49" fontId="4" fillId="2" borderId="89" xfId="0" applyNumberFormat="1" applyFont="1" applyFill="1" applyBorder="1" applyAlignment="1">
      <alignment horizontal="center" vertical="center"/>
    </xf>
    <xf numFmtId="49" fontId="4" fillId="2" borderId="88" xfId="0" applyNumberFormat="1" applyFont="1" applyFill="1" applyBorder="1" applyAlignment="1">
      <alignment horizontal="center" vertical="center"/>
    </xf>
    <xf numFmtId="164" fontId="5" fillId="2" borderId="40" xfId="0" applyNumberFormat="1" applyFont="1" applyFill="1" applyBorder="1" applyAlignment="1">
      <alignment horizontal="center"/>
    </xf>
    <xf numFmtId="49" fontId="13" fillId="2" borderId="89" xfId="0" applyNumberFormat="1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"/>
  <sheetViews>
    <sheetView showGridLines="0" topLeftCell="A34" zoomScale="160" zoomScaleNormal="160" workbookViewId="0">
      <selection activeCell="B21" sqref="B21"/>
    </sheetView>
  </sheetViews>
  <sheetFormatPr defaultColWidth="9" defaultRowHeight="24" customHeight="1" x14ac:dyDescent="0.3"/>
  <cols>
    <col min="1" max="2" width="2.85546875" style="5" customWidth="1"/>
    <col min="3" max="3" width="54.85546875" style="5" customWidth="1"/>
    <col min="4" max="4" width="11.85546875" style="5" customWidth="1"/>
    <col min="5" max="5" width="13.42578125" style="5" customWidth="1"/>
    <col min="6" max="6" width="7.140625" style="5" customWidth="1"/>
    <col min="7" max="256" width="9" style="5" customWidth="1"/>
    <col min="257" max="16384" width="9" style="6"/>
  </cols>
  <sheetData>
    <row r="1" spans="1:256" ht="26.45" customHeight="1" x14ac:dyDescent="0.35">
      <c r="A1" s="366" t="s">
        <v>0</v>
      </c>
      <c r="B1" s="367"/>
      <c r="C1" s="367"/>
      <c r="D1" s="367"/>
      <c r="E1" s="367"/>
      <c r="F1" s="367"/>
    </row>
    <row r="2" spans="1:256" ht="26.45" customHeight="1" x14ac:dyDescent="0.35">
      <c r="A2" s="366" t="s">
        <v>1</v>
      </c>
      <c r="B2" s="367"/>
      <c r="C2" s="367"/>
      <c r="D2" s="367"/>
      <c r="E2" s="367"/>
      <c r="F2" s="367"/>
    </row>
    <row r="3" spans="1:256" ht="29.45" customHeight="1" x14ac:dyDescent="0.4">
      <c r="A3" s="366" t="s">
        <v>241</v>
      </c>
      <c r="B3" s="367"/>
      <c r="C3" s="367"/>
      <c r="D3" s="367"/>
      <c r="E3" s="367"/>
      <c r="F3" s="367"/>
    </row>
    <row r="4" spans="1:256" ht="26.45" customHeight="1" x14ac:dyDescent="0.35">
      <c r="A4" s="366" t="s">
        <v>2</v>
      </c>
      <c r="B4" s="367"/>
      <c r="C4" s="367"/>
      <c r="D4" s="367"/>
      <c r="E4" s="367"/>
      <c r="F4" s="367"/>
    </row>
    <row r="5" spans="1:256" ht="26.45" customHeight="1" x14ac:dyDescent="0.35">
      <c r="A5" s="366" t="s">
        <v>3</v>
      </c>
      <c r="B5" s="367"/>
      <c r="C5" s="367"/>
      <c r="D5" s="367"/>
      <c r="E5" s="367"/>
      <c r="F5" s="367"/>
    </row>
    <row r="6" spans="1:256" ht="26.45" customHeight="1" x14ac:dyDescent="0.35">
      <c r="A6" s="9"/>
      <c r="B6" s="9"/>
      <c r="C6" s="9"/>
      <c r="D6" s="9"/>
      <c r="E6" s="9"/>
      <c r="F6" s="9"/>
    </row>
    <row r="7" spans="1:256" ht="26.45" customHeight="1" x14ac:dyDescent="0.35">
      <c r="A7" s="368" t="s">
        <v>242</v>
      </c>
      <c r="B7" s="369"/>
      <c r="C7" s="369"/>
      <c r="D7" s="369"/>
      <c r="E7" s="369"/>
      <c r="F7" s="369"/>
    </row>
    <row r="8" spans="1:256" ht="20.100000000000001" customHeight="1" x14ac:dyDescent="0.3">
      <c r="A8" s="10"/>
      <c r="B8" s="10"/>
      <c r="C8" s="10"/>
      <c r="D8" s="10"/>
      <c r="E8" s="10"/>
      <c r="F8" s="10"/>
    </row>
    <row r="9" spans="1:256" s="8" customFormat="1" ht="23.45" customHeight="1" x14ac:dyDescent="0.35">
      <c r="A9" s="11" t="s">
        <v>4</v>
      </c>
      <c r="B9" s="101"/>
      <c r="C9" s="12"/>
      <c r="D9" s="11" t="s">
        <v>5</v>
      </c>
      <c r="E9" s="13">
        <f>SUM(E10+E12+E14+E16)</f>
        <v>22011000</v>
      </c>
      <c r="F9" s="14" t="s">
        <v>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8" customFormat="1" ht="23.45" customHeight="1" x14ac:dyDescent="0.35">
      <c r="A10" s="101"/>
      <c r="B10" s="16" t="s">
        <v>7</v>
      </c>
      <c r="C10" s="101"/>
      <c r="D10" s="16" t="s">
        <v>8</v>
      </c>
      <c r="E10" s="17">
        <v>20000000</v>
      </c>
      <c r="F10" s="26" t="s">
        <v>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8" customFormat="1" ht="23.45" customHeight="1" x14ac:dyDescent="0.35">
      <c r="A11" s="16" t="s">
        <v>243</v>
      </c>
      <c r="B11" s="101"/>
      <c r="C11" s="101"/>
      <c r="D11" s="101"/>
      <c r="E11" s="101"/>
      <c r="F11" s="10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8" customFormat="1" ht="23.45" customHeight="1" x14ac:dyDescent="0.35">
      <c r="A12" s="101"/>
      <c r="B12" s="16" t="s">
        <v>9</v>
      </c>
      <c r="C12" s="101"/>
      <c r="D12" s="16" t="s">
        <v>8</v>
      </c>
      <c r="E12" s="17">
        <v>10000</v>
      </c>
      <c r="F12" s="26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8" customFormat="1" ht="23.45" customHeight="1" x14ac:dyDescent="0.35">
      <c r="A13" s="16" t="s">
        <v>244</v>
      </c>
      <c r="B13" s="101"/>
      <c r="C13" s="101"/>
      <c r="D13" s="101"/>
      <c r="E13" s="17"/>
      <c r="F13" s="10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8" customFormat="1" ht="23.45" customHeight="1" x14ac:dyDescent="0.35">
      <c r="A14" s="101"/>
      <c r="B14" s="16" t="s">
        <v>10</v>
      </c>
      <c r="C14" s="101"/>
      <c r="D14" s="16" t="s">
        <v>8</v>
      </c>
      <c r="E14" s="17">
        <v>2000000</v>
      </c>
      <c r="F14" s="26" t="s">
        <v>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8" customFormat="1" ht="23.45" customHeight="1" x14ac:dyDescent="0.35">
      <c r="A15" s="16" t="s">
        <v>11</v>
      </c>
      <c r="B15" s="101"/>
      <c r="C15" s="101"/>
      <c r="D15" s="101"/>
      <c r="E15" s="101"/>
      <c r="F15" s="10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8" customFormat="1" ht="23.45" customHeight="1" x14ac:dyDescent="0.35">
      <c r="A16" s="101"/>
      <c r="B16" s="16" t="s">
        <v>12</v>
      </c>
      <c r="C16" s="101"/>
      <c r="D16" s="16" t="s">
        <v>8</v>
      </c>
      <c r="E16" s="17">
        <v>1000</v>
      </c>
      <c r="F16" s="26" t="s">
        <v>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8" customFormat="1" ht="23.45" customHeight="1" x14ac:dyDescent="0.35">
      <c r="A17" s="16" t="s">
        <v>13</v>
      </c>
      <c r="B17" s="101"/>
      <c r="C17" s="101"/>
      <c r="D17" s="101"/>
      <c r="E17" s="17"/>
      <c r="F17" s="10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8" customFormat="1" ht="23.45" customHeight="1" x14ac:dyDescent="0.35">
      <c r="A18" s="101"/>
      <c r="B18" s="101"/>
      <c r="C18" s="101"/>
      <c r="D18" s="101"/>
      <c r="E18" s="17"/>
      <c r="F18" s="10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109" customFormat="1" ht="23.45" customHeight="1" x14ac:dyDescent="0.35">
      <c r="A19" s="11" t="s">
        <v>14</v>
      </c>
      <c r="B19" s="12"/>
      <c r="C19" s="12"/>
      <c r="D19" s="11" t="s">
        <v>5</v>
      </c>
      <c r="E19" s="13">
        <f>SUM(E21:E23)</f>
        <v>16000000</v>
      </c>
      <c r="F19" s="14" t="s">
        <v>6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pans="1:256" s="8" customFormat="1" ht="23.45" customHeight="1" x14ac:dyDescent="0.35">
      <c r="A20" s="101"/>
      <c r="B20" s="16" t="s">
        <v>245</v>
      </c>
      <c r="C20" s="101"/>
      <c r="D20" s="101"/>
      <c r="E20" s="101"/>
      <c r="F20" s="10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8" customFormat="1" ht="23.45" customHeight="1" x14ac:dyDescent="0.35">
      <c r="A21" s="101"/>
      <c r="B21" s="101"/>
      <c r="C21" s="16" t="s">
        <v>220</v>
      </c>
      <c r="D21" s="16" t="s">
        <v>8</v>
      </c>
      <c r="E21" s="17">
        <v>3200000</v>
      </c>
      <c r="F21" s="26" t="s">
        <v>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8" customFormat="1" ht="23.45" customHeight="1" x14ac:dyDescent="0.35">
      <c r="A22" s="101"/>
      <c r="B22" s="101"/>
      <c r="C22" s="16" t="s">
        <v>221</v>
      </c>
      <c r="D22" s="16" t="s">
        <v>8</v>
      </c>
      <c r="E22" s="17">
        <v>4800000</v>
      </c>
      <c r="F22" s="26" t="s">
        <v>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s="8" customFormat="1" ht="23.45" customHeight="1" x14ac:dyDescent="0.35">
      <c r="A23" s="101"/>
      <c r="B23" s="101"/>
      <c r="C23" s="16" t="s">
        <v>222</v>
      </c>
      <c r="D23" s="16" t="s">
        <v>8</v>
      </c>
      <c r="E23" s="17">
        <v>8000000</v>
      </c>
      <c r="F23" s="26" t="s">
        <v>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s="8" customFormat="1" ht="20.100000000000001" customHeight="1" x14ac:dyDescent="0.35">
      <c r="A24" s="101"/>
      <c r="B24" s="101"/>
      <c r="C24" s="101"/>
      <c r="D24" s="101"/>
      <c r="E24" s="101"/>
      <c r="F24" s="101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s="8" customFormat="1" ht="23.45" customHeight="1" x14ac:dyDescent="0.35">
      <c r="A25" s="101"/>
      <c r="B25" s="101"/>
      <c r="C25" s="101"/>
      <c r="D25" s="101"/>
      <c r="E25" s="17"/>
      <c r="F25" s="101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 s="8" customFormat="1" ht="20.100000000000001" customHeight="1" x14ac:dyDescent="0.35">
      <c r="A26" s="101"/>
      <c r="B26" s="101"/>
      <c r="C26" s="101"/>
      <c r="D26" s="101"/>
      <c r="E26" s="101"/>
      <c r="F26" s="10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s="8" customFormat="1" ht="23.45" customHeight="1" x14ac:dyDescent="0.35">
      <c r="A27" s="101"/>
      <c r="B27" s="101"/>
      <c r="C27" s="101"/>
      <c r="D27" s="101"/>
      <c r="E27" s="17"/>
      <c r="F27" s="10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ht="20.100000000000001" customHeight="1" x14ac:dyDescent="0.3">
      <c r="A28" s="10"/>
      <c r="B28" s="10"/>
      <c r="C28" s="10"/>
      <c r="D28" s="10"/>
      <c r="E28" s="10"/>
      <c r="F28" s="10"/>
    </row>
    <row r="29" spans="1:256" ht="23.45" customHeight="1" x14ac:dyDescent="0.3">
      <c r="A29" s="10"/>
      <c r="B29" s="10"/>
      <c r="C29" s="10"/>
      <c r="D29" s="10"/>
      <c r="E29" s="18"/>
      <c r="F29" s="10"/>
    </row>
    <row r="30" spans="1:256" ht="20.100000000000001" customHeight="1" x14ac:dyDescent="0.3">
      <c r="A30" s="10"/>
      <c r="B30" s="10"/>
      <c r="C30" s="10"/>
      <c r="D30" s="10"/>
      <c r="E30" s="10"/>
      <c r="F30" s="10"/>
    </row>
    <row r="31" spans="1:256" ht="20.100000000000001" customHeight="1" x14ac:dyDescent="0.3">
      <c r="A31" s="10"/>
      <c r="B31" s="10"/>
      <c r="C31" s="10"/>
      <c r="D31" s="10"/>
      <c r="E31" s="10"/>
      <c r="F31" s="10"/>
    </row>
    <row r="32" spans="1:256" ht="23.45" customHeight="1" x14ac:dyDescent="0.3">
      <c r="A32" s="10"/>
      <c r="B32" s="10"/>
      <c r="C32" s="10"/>
      <c r="D32" s="10"/>
      <c r="E32" s="18"/>
      <c r="F32" s="10"/>
    </row>
    <row r="33" spans="1:6" ht="23.45" customHeight="1" x14ac:dyDescent="0.35">
      <c r="A33" s="10"/>
      <c r="B33" s="19"/>
      <c r="C33" s="19"/>
      <c r="D33" s="10"/>
      <c r="E33" s="10"/>
      <c r="F33" s="10"/>
    </row>
  </sheetData>
  <mergeCells count="6">
    <mergeCell ref="A1:F1"/>
    <mergeCell ref="A7:F7"/>
    <mergeCell ref="A5:F5"/>
    <mergeCell ref="A4:F4"/>
    <mergeCell ref="A3:F3"/>
    <mergeCell ref="A2:F2"/>
  </mergeCells>
  <pageMargins left="0.98425196850393704" right="0.47244094488188981" top="0.98425196850393704" bottom="0.39370078740157483" header="0.70866141732283472" footer="0.51181102362204722"/>
  <pageSetup paperSize="9" firstPageNumber="436" orientation="portrait" useFirstPageNumber="1" r:id="rId1"/>
  <headerFooter>
    <oddHeader>&amp;C&amp;"Cordia New,Regular"&amp;14&amp;K000000-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9"/>
  <sheetViews>
    <sheetView showGridLines="0" topLeftCell="A92" zoomScale="190" zoomScaleNormal="190" workbookViewId="0">
      <selection activeCell="A93" sqref="A93:F93"/>
    </sheetView>
  </sheetViews>
  <sheetFormatPr defaultColWidth="9" defaultRowHeight="24" customHeight="1" x14ac:dyDescent="0.3"/>
  <cols>
    <col min="1" max="2" width="2.85546875" style="5" customWidth="1"/>
    <col min="3" max="3" width="54.85546875" style="5" customWidth="1"/>
    <col min="4" max="4" width="10.5703125" style="5" customWidth="1"/>
    <col min="5" max="5" width="13.85546875" style="5" customWidth="1"/>
    <col min="6" max="6" width="8" style="5" customWidth="1"/>
    <col min="7" max="256" width="9" style="5" customWidth="1"/>
    <col min="257" max="16384" width="9" style="6"/>
  </cols>
  <sheetData>
    <row r="1" spans="1:256" ht="26.45" customHeight="1" x14ac:dyDescent="0.35">
      <c r="A1" s="366" t="s">
        <v>15</v>
      </c>
      <c r="B1" s="367"/>
      <c r="C1" s="367"/>
      <c r="D1" s="367"/>
      <c r="E1" s="367"/>
      <c r="F1" s="367"/>
    </row>
    <row r="2" spans="1:256" ht="26.45" customHeight="1" x14ac:dyDescent="0.35">
      <c r="A2" s="366" t="s">
        <v>1</v>
      </c>
      <c r="B2" s="367"/>
      <c r="C2" s="367"/>
      <c r="D2" s="367"/>
      <c r="E2" s="367"/>
      <c r="F2" s="367"/>
    </row>
    <row r="3" spans="1:256" ht="29.45" customHeight="1" x14ac:dyDescent="0.4">
      <c r="A3" s="366" t="s">
        <v>241</v>
      </c>
      <c r="B3" s="367"/>
      <c r="C3" s="367"/>
      <c r="D3" s="367"/>
      <c r="E3" s="367"/>
      <c r="F3" s="367"/>
    </row>
    <row r="4" spans="1:256" ht="26.45" customHeight="1" x14ac:dyDescent="0.35">
      <c r="A4" s="366" t="s">
        <v>2</v>
      </c>
      <c r="B4" s="367"/>
      <c r="C4" s="367"/>
      <c r="D4" s="367"/>
      <c r="E4" s="367"/>
      <c r="F4" s="367"/>
    </row>
    <row r="5" spans="1:256" ht="26.45" customHeight="1" x14ac:dyDescent="0.35">
      <c r="A5" s="366" t="s">
        <v>3</v>
      </c>
      <c r="B5" s="367"/>
      <c r="C5" s="367"/>
      <c r="D5" s="367"/>
      <c r="E5" s="367"/>
      <c r="F5" s="367"/>
    </row>
    <row r="6" spans="1:256" ht="14.65" customHeight="1" x14ac:dyDescent="0.3">
      <c r="A6" s="377"/>
      <c r="B6" s="377"/>
      <c r="C6" s="377"/>
      <c r="D6" s="377"/>
      <c r="E6" s="377"/>
      <c r="F6" s="377"/>
    </row>
    <row r="7" spans="1:256" ht="26.45" customHeight="1" x14ac:dyDescent="0.35">
      <c r="A7" s="368" t="s">
        <v>254</v>
      </c>
      <c r="B7" s="369"/>
      <c r="C7" s="369"/>
      <c r="D7" s="369"/>
      <c r="E7" s="369"/>
      <c r="F7" s="369"/>
    </row>
    <row r="8" spans="1:256" s="112" customFormat="1" ht="26.45" customHeight="1" x14ac:dyDescent="0.35">
      <c r="A8" s="20" t="s">
        <v>16</v>
      </c>
      <c r="B8" s="110"/>
      <c r="C8" s="21"/>
      <c r="D8" s="20" t="s">
        <v>5</v>
      </c>
      <c r="E8" s="22">
        <f>E9+E14+E12+E17</f>
        <v>4082000</v>
      </c>
      <c r="F8" s="23" t="s">
        <v>6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spans="1:256" s="109" customFormat="1" ht="23.45" customHeight="1" x14ac:dyDescent="0.35">
      <c r="A9" s="12"/>
      <c r="B9" s="11" t="s">
        <v>17</v>
      </c>
      <c r="C9" s="12"/>
      <c r="D9" s="11" t="s">
        <v>8</v>
      </c>
      <c r="E9" s="13">
        <v>1128000</v>
      </c>
      <c r="F9" s="14" t="s">
        <v>6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pans="1:256" s="8" customFormat="1" ht="8.4499999999999993" customHeight="1" x14ac:dyDescent="0.35">
      <c r="A10" s="370" t="s">
        <v>293</v>
      </c>
      <c r="B10" s="380"/>
      <c r="C10" s="380"/>
      <c r="D10" s="380"/>
      <c r="E10" s="380"/>
      <c r="F10" s="38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8" customFormat="1" ht="35.450000000000003" customHeight="1" x14ac:dyDescent="0.35">
      <c r="A11" s="380"/>
      <c r="B11" s="380"/>
      <c r="C11" s="380"/>
      <c r="D11" s="380"/>
      <c r="E11" s="380"/>
      <c r="F11" s="38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109" customFormat="1" ht="23.45" customHeight="1" x14ac:dyDescent="0.35">
      <c r="A12" s="12"/>
      <c r="B12" s="11" t="s">
        <v>18</v>
      </c>
      <c r="C12" s="12"/>
      <c r="D12" s="11" t="s">
        <v>8</v>
      </c>
      <c r="E12" s="13">
        <v>500000</v>
      </c>
      <c r="F12" s="14" t="s">
        <v>6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s="109" customFormat="1" ht="89.25" customHeight="1" x14ac:dyDescent="0.35">
      <c r="A13" s="371" t="s">
        <v>295</v>
      </c>
      <c r="B13" s="371"/>
      <c r="C13" s="371"/>
      <c r="D13" s="371"/>
      <c r="E13" s="371"/>
      <c r="F13" s="371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pans="1:256" s="109" customFormat="1" ht="23.45" customHeight="1" x14ac:dyDescent="0.35">
      <c r="A14" s="12"/>
      <c r="B14" s="378" t="s">
        <v>19</v>
      </c>
      <c r="C14" s="379"/>
      <c r="D14" s="11" t="s">
        <v>8</v>
      </c>
      <c r="E14" s="297">
        <v>2000000</v>
      </c>
      <c r="F14" s="14" t="s">
        <v>6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pans="1:256" s="8" customFormat="1" ht="70.5" customHeight="1" x14ac:dyDescent="0.35">
      <c r="A15" s="373" t="s">
        <v>294</v>
      </c>
      <c r="B15" s="374"/>
      <c r="C15" s="374"/>
      <c r="D15" s="374"/>
      <c r="E15" s="374"/>
      <c r="F15" s="37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8" customFormat="1" ht="21" customHeight="1" x14ac:dyDescent="0.35">
      <c r="A16" s="101"/>
      <c r="B16" s="11" t="s">
        <v>20</v>
      </c>
      <c r="C16" s="12"/>
      <c r="D16" s="12"/>
      <c r="E16" s="13"/>
      <c r="F16" s="2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109" customFormat="1" ht="47.25" customHeight="1" x14ac:dyDescent="0.35">
      <c r="A17" s="298"/>
      <c r="B17" s="298"/>
      <c r="C17" s="299" t="s">
        <v>236</v>
      </c>
      <c r="D17" s="11" t="s">
        <v>8</v>
      </c>
      <c r="E17" s="13">
        <v>454000</v>
      </c>
      <c r="F17" s="14" t="s">
        <v>6</v>
      </c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spans="1:256" s="8" customFormat="1" ht="95.25" customHeight="1" x14ac:dyDescent="0.35">
      <c r="A18" s="371" t="s">
        <v>304</v>
      </c>
      <c r="B18" s="371"/>
      <c r="C18" s="371"/>
      <c r="D18" s="371"/>
      <c r="E18" s="371"/>
      <c r="F18" s="37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114" customFormat="1" ht="24.75" customHeight="1" x14ac:dyDescent="0.35">
      <c r="A19" s="21"/>
      <c r="B19" s="368" t="s">
        <v>21</v>
      </c>
      <c r="C19" s="369"/>
      <c r="D19" s="20" t="s">
        <v>5</v>
      </c>
      <c r="E19" s="22">
        <f>SUM(E20)</f>
        <v>2802000</v>
      </c>
      <c r="F19" s="23" t="s">
        <v>6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pans="1:256" s="8" customFormat="1" ht="26.45" customHeight="1" x14ac:dyDescent="0.35">
      <c r="A20" s="101"/>
      <c r="B20" s="101"/>
      <c r="C20" s="11" t="s">
        <v>22</v>
      </c>
      <c r="D20" s="11" t="s">
        <v>5</v>
      </c>
      <c r="E20" s="13">
        <f>E21+E24</f>
        <v>2802000</v>
      </c>
      <c r="F20" s="14" t="s">
        <v>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109" customFormat="1" ht="23.45" customHeight="1" x14ac:dyDescent="0.35">
      <c r="A21" s="12"/>
      <c r="B21" s="12"/>
      <c r="C21" s="11" t="s">
        <v>23</v>
      </c>
      <c r="D21" s="11" t="s">
        <v>8</v>
      </c>
      <c r="E21" s="13">
        <v>2700000</v>
      </c>
      <c r="F21" s="14" t="s">
        <v>6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s="8" customFormat="1" ht="52.5" customHeight="1" x14ac:dyDescent="0.35">
      <c r="A22" s="373" t="s">
        <v>255</v>
      </c>
      <c r="B22" s="374"/>
      <c r="C22" s="374"/>
      <c r="D22" s="374"/>
      <c r="E22" s="374"/>
      <c r="F22" s="374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s="8" customFormat="1" ht="21" x14ac:dyDescent="0.35">
      <c r="A23" s="334"/>
      <c r="B23" s="335"/>
      <c r="C23" s="335"/>
      <c r="D23" s="335"/>
      <c r="E23" s="335"/>
      <c r="F23" s="33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s="109" customFormat="1" ht="23.25" customHeight="1" x14ac:dyDescent="0.35">
      <c r="A24" s="298"/>
      <c r="B24" s="298"/>
      <c r="C24" s="299" t="s">
        <v>301</v>
      </c>
      <c r="D24" s="299" t="s">
        <v>8</v>
      </c>
      <c r="E24" s="300">
        <v>102000</v>
      </c>
      <c r="F24" s="301" t="s">
        <v>6</v>
      </c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s="109" customFormat="1" ht="72" customHeight="1" x14ac:dyDescent="0.35">
      <c r="A25" s="372" t="s">
        <v>296</v>
      </c>
      <c r="B25" s="372"/>
      <c r="C25" s="372"/>
      <c r="D25" s="372"/>
      <c r="E25" s="372"/>
      <c r="F25" s="372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pans="1:256" s="109" customFormat="1" ht="26.45" customHeight="1" x14ac:dyDescent="0.35">
      <c r="A26" s="12"/>
      <c r="B26" s="11" t="s">
        <v>24</v>
      </c>
      <c r="C26" s="12"/>
      <c r="D26" s="11" t="s">
        <v>5</v>
      </c>
      <c r="E26" s="13">
        <f>E27+E54+E97+E108</f>
        <v>1931000</v>
      </c>
      <c r="F26" s="14" t="s">
        <v>6</v>
      </c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pans="1:256" s="109" customFormat="1" ht="26.45" customHeight="1" x14ac:dyDescent="0.35">
      <c r="A27" s="12"/>
      <c r="B27" s="12"/>
      <c r="C27" s="11" t="s">
        <v>25</v>
      </c>
      <c r="D27" s="11" t="s">
        <v>5</v>
      </c>
      <c r="E27" s="13">
        <f>E30+E32+E35+E37+E39+E44+E46+E48+E50+E52+E28</f>
        <v>1026000</v>
      </c>
      <c r="F27" s="14" t="s">
        <v>6</v>
      </c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pans="1:256" s="109" customFormat="1" ht="23.45" customHeight="1" x14ac:dyDescent="0.35">
      <c r="A28" s="12"/>
      <c r="B28" s="12"/>
      <c r="C28" s="11" t="s">
        <v>26</v>
      </c>
      <c r="D28" s="11" t="s">
        <v>8</v>
      </c>
      <c r="E28" s="13">
        <v>72000</v>
      </c>
      <c r="F28" s="14" t="s">
        <v>6</v>
      </c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pans="1:256" s="8" customFormat="1" ht="52.5" customHeight="1" x14ac:dyDescent="0.35">
      <c r="A29" s="373" t="s">
        <v>256</v>
      </c>
      <c r="B29" s="374"/>
      <c r="C29" s="374"/>
      <c r="D29" s="374"/>
      <c r="E29" s="374"/>
      <c r="F29" s="37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109" customFormat="1" ht="23.45" customHeight="1" x14ac:dyDescent="0.35">
      <c r="A30" s="12"/>
      <c r="B30" s="12"/>
      <c r="C30" s="11" t="s">
        <v>27</v>
      </c>
      <c r="D30" s="11" t="s">
        <v>8</v>
      </c>
      <c r="E30" s="13">
        <v>200000</v>
      </c>
      <c r="F30" s="14" t="s">
        <v>6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pans="1:256" s="8" customFormat="1" ht="56.25" customHeight="1" x14ac:dyDescent="0.35">
      <c r="A31" s="373" t="s">
        <v>257</v>
      </c>
      <c r="B31" s="374"/>
      <c r="C31" s="374"/>
      <c r="D31" s="374"/>
      <c r="E31" s="374"/>
      <c r="F31" s="37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109" customFormat="1" ht="23.45" customHeight="1" x14ac:dyDescent="0.35">
      <c r="A32" s="12"/>
      <c r="B32" s="12"/>
      <c r="C32" s="11" t="s">
        <v>28</v>
      </c>
      <c r="D32" s="11" t="s">
        <v>8</v>
      </c>
      <c r="E32" s="13">
        <v>270000</v>
      </c>
      <c r="F32" s="14" t="s">
        <v>6</v>
      </c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pans="1:256" s="8" customFormat="1" ht="53.25" customHeight="1" x14ac:dyDescent="0.35">
      <c r="A33" s="373" t="s">
        <v>258</v>
      </c>
      <c r="B33" s="374"/>
      <c r="C33" s="374"/>
      <c r="D33" s="374"/>
      <c r="E33" s="374"/>
      <c r="F33" s="37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109" customFormat="1" ht="23.45" customHeight="1" x14ac:dyDescent="0.35">
      <c r="A34" s="12"/>
      <c r="B34" s="12"/>
      <c r="C34" s="11" t="s">
        <v>29</v>
      </c>
      <c r="D34" s="12"/>
      <c r="E34" s="12"/>
      <c r="F34" s="12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pans="1:256" s="109" customFormat="1" ht="20.25" customHeight="1" x14ac:dyDescent="0.35">
      <c r="A35" s="12"/>
      <c r="B35" s="12"/>
      <c r="C35" s="11" t="s">
        <v>30</v>
      </c>
      <c r="D35" s="11" t="s">
        <v>8</v>
      </c>
      <c r="E35" s="191">
        <v>35000</v>
      </c>
      <c r="F35" s="14" t="s">
        <v>6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pans="1:256" s="8" customFormat="1" ht="91.5" customHeight="1" x14ac:dyDescent="0.35">
      <c r="A36" s="371" t="s">
        <v>259</v>
      </c>
      <c r="B36" s="371"/>
      <c r="C36" s="371"/>
      <c r="D36" s="371"/>
      <c r="E36" s="371"/>
      <c r="F36" s="371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109" customFormat="1" ht="23.45" customHeight="1" x14ac:dyDescent="0.35">
      <c r="A37" s="12"/>
      <c r="B37" s="12"/>
      <c r="C37" s="11" t="s">
        <v>31</v>
      </c>
      <c r="D37" s="11" t="s">
        <v>8</v>
      </c>
      <c r="E37" s="191">
        <v>30000</v>
      </c>
      <c r="F37" s="14" t="s">
        <v>6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pans="1:256" s="109" customFormat="1" ht="88.5" customHeight="1" x14ac:dyDescent="0.35">
      <c r="A38" s="371" t="s">
        <v>260</v>
      </c>
      <c r="B38" s="371"/>
      <c r="C38" s="371"/>
      <c r="D38" s="371"/>
      <c r="E38" s="371"/>
      <c r="F38" s="371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pans="1:256" s="109" customFormat="1" ht="24.75" customHeight="1" x14ac:dyDescent="0.35">
      <c r="A39" s="12"/>
      <c r="B39" s="12"/>
      <c r="C39" s="11" t="s">
        <v>32</v>
      </c>
      <c r="D39" s="11" t="s">
        <v>8</v>
      </c>
      <c r="E39" s="13">
        <v>24000</v>
      </c>
      <c r="F39" s="14" t="s">
        <v>6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pans="1:256" s="109" customFormat="1" ht="72" customHeight="1" x14ac:dyDescent="0.35">
      <c r="A40" s="371" t="s">
        <v>261</v>
      </c>
      <c r="B40" s="371"/>
      <c r="C40" s="371"/>
      <c r="D40" s="371"/>
      <c r="E40" s="371"/>
      <c r="F40" s="371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pans="1:256" s="109" customFormat="1" ht="21" x14ac:dyDescent="0.35">
      <c r="A41" s="319"/>
      <c r="B41" s="319"/>
      <c r="C41" s="319"/>
      <c r="D41" s="319"/>
      <c r="E41" s="319"/>
      <c r="F41" s="319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pans="1:256" s="109" customFormat="1" ht="21" x14ac:dyDescent="0.35">
      <c r="A42" s="319"/>
      <c r="B42" s="319"/>
      <c r="C42" s="319"/>
      <c r="D42" s="319"/>
      <c r="E42" s="319"/>
      <c r="F42" s="319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  <row r="43" spans="1:256" s="109" customFormat="1" ht="21" x14ac:dyDescent="0.35">
      <c r="A43" s="319"/>
      <c r="B43" s="319"/>
      <c r="C43" s="319"/>
      <c r="D43" s="319"/>
      <c r="E43" s="319"/>
      <c r="F43" s="319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</row>
    <row r="44" spans="1:256" s="109" customFormat="1" ht="23.45" customHeight="1" x14ac:dyDescent="0.35">
      <c r="A44" s="12"/>
      <c r="B44" s="12"/>
      <c r="C44" s="11" t="s">
        <v>33</v>
      </c>
      <c r="D44" s="11" t="s">
        <v>8</v>
      </c>
      <c r="E44" s="13">
        <v>84000</v>
      </c>
      <c r="F44" s="14" t="s">
        <v>6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</row>
    <row r="45" spans="1:256" s="8" customFormat="1" ht="69.75" customHeight="1" x14ac:dyDescent="0.35">
      <c r="A45" s="373" t="s">
        <v>262</v>
      </c>
      <c r="B45" s="374"/>
      <c r="C45" s="374"/>
      <c r="D45" s="374"/>
      <c r="E45" s="374"/>
      <c r="F45" s="374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109" customFormat="1" ht="26.25" customHeight="1" x14ac:dyDescent="0.35">
      <c r="A46" s="12"/>
      <c r="B46" s="12"/>
      <c r="C46" s="11" t="s">
        <v>34</v>
      </c>
      <c r="D46" s="11" t="s">
        <v>8</v>
      </c>
      <c r="E46" s="13">
        <v>140000</v>
      </c>
      <c r="F46" s="14" t="s">
        <v>6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</row>
    <row r="47" spans="1:256" s="109" customFormat="1" ht="132" customHeight="1" x14ac:dyDescent="0.35">
      <c r="A47" s="371" t="s">
        <v>263</v>
      </c>
      <c r="B47" s="371"/>
      <c r="C47" s="371"/>
      <c r="D47" s="371"/>
      <c r="E47" s="371"/>
      <c r="F47" s="371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</row>
    <row r="48" spans="1:256" s="109" customFormat="1" ht="24" customHeight="1" x14ac:dyDescent="0.35">
      <c r="A48" s="12"/>
      <c r="B48" s="12"/>
      <c r="C48" s="11" t="s">
        <v>35</v>
      </c>
      <c r="D48" s="11" t="s">
        <v>8</v>
      </c>
      <c r="E48" s="13">
        <v>70000</v>
      </c>
      <c r="F48" s="14" t="s">
        <v>6</v>
      </c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</row>
    <row r="49" spans="1:256" s="8" customFormat="1" ht="45.75" customHeight="1" x14ac:dyDescent="0.35">
      <c r="A49" s="373" t="s">
        <v>264</v>
      </c>
      <c r="B49" s="374"/>
      <c r="C49" s="374"/>
      <c r="D49" s="374"/>
      <c r="E49" s="374"/>
      <c r="F49" s="374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</row>
    <row r="50" spans="1:256" s="109" customFormat="1" ht="23.25" customHeight="1" x14ac:dyDescent="0.35">
      <c r="A50" s="12"/>
      <c r="B50" s="12"/>
      <c r="C50" s="11" t="s">
        <v>36</v>
      </c>
      <c r="D50" s="11" t="s">
        <v>8</v>
      </c>
      <c r="E50" s="13">
        <v>100000</v>
      </c>
      <c r="F50" s="14" t="s">
        <v>6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</row>
    <row r="51" spans="1:256" s="8" customFormat="1" ht="48" customHeight="1" x14ac:dyDescent="0.35">
      <c r="A51" s="373" t="s">
        <v>265</v>
      </c>
      <c r="B51" s="374"/>
      <c r="C51" s="374"/>
      <c r="D51" s="374"/>
      <c r="E51" s="374"/>
      <c r="F51" s="374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</row>
    <row r="52" spans="1:256" s="109" customFormat="1" ht="23.45" customHeight="1" x14ac:dyDescent="0.35">
      <c r="A52" s="12"/>
      <c r="B52" s="86"/>
      <c r="C52" s="78" t="s">
        <v>37</v>
      </c>
      <c r="D52" s="11" t="s">
        <v>8</v>
      </c>
      <c r="E52" s="13">
        <v>1000</v>
      </c>
      <c r="F52" s="14" t="s">
        <v>6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</row>
    <row r="53" spans="1:256" s="8" customFormat="1" ht="30.75" customHeight="1" x14ac:dyDescent="0.35">
      <c r="A53" s="373" t="s">
        <v>266</v>
      </c>
      <c r="B53" s="374"/>
      <c r="C53" s="374"/>
      <c r="D53" s="374"/>
      <c r="E53" s="374"/>
      <c r="F53" s="37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</row>
    <row r="54" spans="1:256" s="109" customFormat="1" ht="26.45" customHeight="1" x14ac:dyDescent="0.35">
      <c r="A54" s="12"/>
      <c r="B54" s="11" t="s">
        <v>38</v>
      </c>
      <c r="C54" s="12"/>
      <c r="D54" s="11" t="s">
        <v>5</v>
      </c>
      <c r="E54" s="13">
        <f>E55+E71+E78+E89</f>
        <v>629000</v>
      </c>
      <c r="F54" s="14" t="s">
        <v>6</v>
      </c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</row>
    <row r="55" spans="1:256" s="8" customFormat="1" ht="23.45" customHeight="1" x14ac:dyDescent="0.35">
      <c r="A55" s="101"/>
      <c r="B55" s="101"/>
      <c r="C55" s="11" t="s">
        <v>39</v>
      </c>
      <c r="D55" s="11" t="s">
        <v>5</v>
      </c>
      <c r="E55" s="13">
        <f>E56+E58+E65+E67+E69</f>
        <v>104000</v>
      </c>
      <c r="F55" s="14" t="s">
        <v>6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</row>
    <row r="56" spans="1:256" s="109" customFormat="1" ht="23.45" customHeight="1" x14ac:dyDescent="0.35">
      <c r="A56" s="12"/>
      <c r="B56" s="12"/>
      <c r="C56" s="11" t="s">
        <v>40</v>
      </c>
      <c r="D56" s="11" t="s">
        <v>8</v>
      </c>
      <c r="E56" s="13">
        <v>1000</v>
      </c>
      <c r="F56" s="14" t="s">
        <v>6</v>
      </c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</row>
    <row r="57" spans="1:256" s="8" customFormat="1" ht="48" customHeight="1" x14ac:dyDescent="0.35">
      <c r="A57" s="373" t="s">
        <v>267</v>
      </c>
      <c r="B57" s="374"/>
      <c r="C57" s="374"/>
      <c r="D57" s="374"/>
      <c r="E57" s="374"/>
      <c r="F57" s="37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</row>
    <row r="58" spans="1:256" s="109" customFormat="1" ht="23.45" customHeight="1" x14ac:dyDescent="0.35">
      <c r="A58" s="12"/>
      <c r="B58" s="12"/>
      <c r="C58" s="11" t="s">
        <v>41</v>
      </c>
      <c r="D58" s="11" t="s">
        <v>8</v>
      </c>
      <c r="E58" s="13">
        <v>13000</v>
      </c>
      <c r="F58" s="14" t="s">
        <v>6</v>
      </c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</row>
    <row r="59" spans="1:256" s="8" customFormat="1" ht="72" customHeight="1" x14ac:dyDescent="0.35">
      <c r="A59" s="370" t="s">
        <v>268</v>
      </c>
      <c r="B59" s="380"/>
      <c r="C59" s="380"/>
      <c r="D59" s="380"/>
      <c r="E59" s="380"/>
      <c r="F59" s="380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</row>
    <row r="60" spans="1:256" s="8" customFormat="1" ht="21" x14ac:dyDescent="0.35">
      <c r="A60" s="322"/>
      <c r="B60" s="323"/>
      <c r="C60" s="323"/>
      <c r="D60" s="323"/>
      <c r="E60" s="323"/>
      <c r="F60" s="323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</row>
    <row r="61" spans="1:256" s="8" customFormat="1" ht="21" x14ac:dyDescent="0.35">
      <c r="A61" s="322"/>
      <c r="B61" s="323"/>
      <c r="C61" s="323"/>
      <c r="D61" s="323"/>
      <c r="E61" s="323"/>
      <c r="F61" s="32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</row>
    <row r="62" spans="1:256" s="8" customFormat="1" ht="21" x14ac:dyDescent="0.35">
      <c r="A62" s="322"/>
      <c r="B62" s="323"/>
      <c r="C62" s="323"/>
      <c r="D62" s="323"/>
      <c r="E62" s="323"/>
      <c r="F62" s="32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</row>
    <row r="63" spans="1:256" s="8" customFormat="1" ht="21" x14ac:dyDescent="0.35">
      <c r="A63" s="322"/>
      <c r="B63" s="323"/>
      <c r="C63" s="323"/>
      <c r="D63" s="323"/>
      <c r="E63" s="323"/>
      <c r="F63" s="32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</row>
    <row r="64" spans="1:256" s="8" customFormat="1" ht="21" x14ac:dyDescent="0.35">
      <c r="A64" s="322"/>
      <c r="B64" s="323"/>
      <c r="C64" s="323"/>
      <c r="D64" s="323"/>
      <c r="E64" s="323"/>
      <c r="F64" s="323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</row>
    <row r="65" spans="1:256" s="109" customFormat="1" ht="23.45" customHeight="1" x14ac:dyDescent="0.35">
      <c r="A65" s="12"/>
      <c r="B65" s="12"/>
      <c r="C65" s="11" t="s">
        <v>302</v>
      </c>
      <c r="D65" s="11" t="s">
        <v>8</v>
      </c>
      <c r="E65" s="13">
        <v>60000</v>
      </c>
      <c r="F65" s="14" t="s">
        <v>6</v>
      </c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  <c r="EO65" s="108"/>
      <c r="EP65" s="108"/>
      <c r="EQ65" s="108"/>
      <c r="ER65" s="108"/>
      <c r="ES65" s="108"/>
      <c r="ET65" s="108"/>
      <c r="EU65" s="108"/>
      <c r="EV65" s="108"/>
      <c r="EW65" s="108"/>
      <c r="EX65" s="108"/>
      <c r="EY65" s="108"/>
      <c r="EZ65" s="108"/>
      <c r="FA65" s="108"/>
      <c r="FB65" s="108"/>
      <c r="FC65" s="108"/>
      <c r="FD65" s="108"/>
      <c r="FE65" s="108"/>
      <c r="FF65" s="108"/>
      <c r="FG65" s="108"/>
      <c r="FH65" s="108"/>
      <c r="FI65" s="108"/>
      <c r="FJ65" s="108"/>
      <c r="FK65" s="108"/>
      <c r="FL65" s="108"/>
      <c r="FM65" s="108"/>
      <c r="FN65" s="108"/>
      <c r="FO65" s="108"/>
      <c r="FP65" s="108"/>
      <c r="FQ65" s="108"/>
      <c r="FR65" s="108"/>
      <c r="FS65" s="108"/>
      <c r="FT65" s="108"/>
      <c r="FU65" s="108"/>
      <c r="FV65" s="108"/>
      <c r="FW65" s="108"/>
      <c r="FX65" s="108"/>
      <c r="FY65" s="108"/>
      <c r="FZ65" s="108"/>
      <c r="GA65" s="108"/>
      <c r="GB65" s="108"/>
      <c r="GC65" s="108"/>
      <c r="GD65" s="108"/>
      <c r="GE65" s="108"/>
      <c r="GF65" s="108"/>
      <c r="GG65" s="108"/>
      <c r="GH65" s="108"/>
      <c r="GI65" s="108"/>
      <c r="GJ65" s="108"/>
      <c r="GK65" s="108"/>
      <c r="GL65" s="108"/>
      <c r="GM65" s="108"/>
      <c r="GN65" s="108"/>
      <c r="GO65" s="108"/>
      <c r="GP65" s="108"/>
      <c r="GQ65" s="108"/>
      <c r="GR65" s="108"/>
      <c r="GS65" s="108"/>
      <c r="GT65" s="108"/>
      <c r="GU65" s="108"/>
      <c r="GV65" s="108"/>
      <c r="GW65" s="108"/>
      <c r="GX65" s="108"/>
      <c r="GY65" s="108"/>
      <c r="GZ65" s="108"/>
      <c r="HA65" s="108"/>
      <c r="HB65" s="108"/>
      <c r="HC65" s="108"/>
      <c r="HD65" s="108"/>
      <c r="HE65" s="108"/>
      <c r="HF65" s="108"/>
      <c r="HG65" s="108"/>
      <c r="HH65" s="108"/>
      <c r="HI65" s="108"/>
      <c r="HJ65" s="108"/>
      <c r="HK65" s="108"/>
      <c r="HL65" s="108"/>
      <c r="HM65" s="108"/>
      <c r="HN65" s="108"/>
      <c r="HO65" s="108"/>
      <c r="HP65" s="108"/>
      <c r="HQ65" s="108"/>
      <c r="HR65" s="108"/>
      <c r="HS65" s="108"/>
      <c r="HT65" s="108"/>
      <c r="HU65" s="108"/>
      <c r="HV65" s="108"/>
      <c r="HW65" s="108"/>
      <c r="HX65" s="108"/>
      <c r="HY65" s="108"/>
      <c r="HZ65" s="108"/>
      <c r="IA65" s="108"/>
      <c r="IB65" s="108"/>
      <c r="IC65" s="108"/>
      <c r="ID65" s="108"/>
      <c r="IE65" s="108"/>
      <c r="IF65" s="108"/>
      <c r="IG65" s="108"/>
      <c r="IH65" s="108"/>
      <c r="II65" s="108"/>
      <c r="IJ65" s="108"/>
      <c r="IK65" s="108"/>
      <c r="IL65" s="108"/>
      <c r="IM65" s="108"/>
      <c r="IN65" s="108"/>
      <c r="IO65" s="108"/>
      <c r="IP65" s="108"/>
      <c r="IQ65" s="108"/>
      <c r="IR65" s="108"/>
      <c r="IS65" s="108"/>
      <c r="IT65" s="108"/>
      <c r="IU65" s="108"/>
      <c r="IV65" s="108"/>
    </row>
    <row r="66" spans="1:256" s="325" customFormat="1" ht="94.5" customHeight="1" x14ac:dyDescent="0.5">
      <c r="A66" s="372" t="s">
        <v>303</v>
      </c>
      <c r="B66" s="372"/>
      <c r="C66" s="372"/>
      <c r="D66" s="372"/>
      <c r="E66" s="372"/>
      <c r="F66" s="372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4"/>
      <c r="BI66" s="324"/>
      <c r="BJ66" s="324"/>
      <c r="BK66" s="324"/>
      <c r="BL66" s="324"/>
      <c r="BM66" s="324"/>
      <c r="BN66" s="324"/>
      <c r="BO66" s="324"/>
      <c r="BP66" s="324"/>
      <c r="BQ66" s="324"/>
      <c r="BR66" s="324"/>
      <c r="BS66" s="324"/>
      <c r="BT66" s="324"/>
      <c r="BU66" s="324"/>
      <c r="BV66" s="324"/>
      <c r="BW66" s="324"/>
      <c r="BX66" s="324"/>
      <c r="BY66" s="324"/>
      <c r="BZ66" s="324"/>
      <c r="CA66" s="324"/>
      <c r="CB66" s="324"/>
      <c r="CC66" s="324"/>
      <c r="CD66" s="324"/>
      <c r="CE66" s="324"/>
      <c r="CF66" s="324"/>
      <c r="CG66" s="324"/>
      <c r="CH66" s="324"/>
      <c r="CI66" s="324"/>
      <c r="CJ66" s="324"/>
      <c r="CK66" s="324"/>
      <c r="CL66" s="324"/>
      <c r="CM66" s="324"/>
      <c r="CN66" s="324"/>
      <c r="CO66" s="324"/>
      <c r="CP66" s="324"/>
      <c r="CQ66" s="324"/>
      <c r="CR66" s="324"/>
      <c r="CS66" s="324"/>
      <c r="CT66" s="324"/>
      <c r="CU66" s="324"/>
      <c r="CV66" s="324"/>
      <c r="CW66" s="324"/>
      <c r="CX66" s="324"/>
      <c r="CY66" s="324"/>
      <c r="CZ66" s="324"/>
      <c r="DA66" s="324"/>
      <c r="DB66" s="324"/>
      <c r="DC66" s="324"/>
      <c r="DD66" s="324"/>
      <c r="DE66" s="324"/>
      <c r="DF66" s="324"/>
      <c r="DG66" s="324"/>
      <c r="DH66" s="324"/>
      <c r="DI66" s="324"/>
      <c r="DJ66" s="324"/>
      <c r="DK66" s="324"/>
      <c r="DL66" s="324"/>
      <c r="DM66" s="324"/>
      <c r="DN66" s="324"/>
      <c r="DO66" s="324"/>
      <c r="DP66" s="324"/>
      <c r="DQ66" s="324"/>
      <c r="DR66" s="324"/>
      <c r="DS66" s="324"/>
      <c r="DT66" s="324"/>
      <c r="DU66" s="324"/>
      <c r="DV66" s="324"/>
      <c r="DW66" s="324"/>
      <c r="DX66" s="324"/>
      <c r="DY66" s="324"/>
      <c r="DZ66" s="324"/>
      <c r="EA66" s="324"/>
      <c r="EB66" s="324"/>
      <c r="EC66" s="324"/>
      <c r="ED66" s="324"/>
      <c r="EE66" s="324"/>
      <c r="EF66" s="324"/>
      <c r="EG66" s="324"/>
      <c r="EH66" s="324"/>
      <c r="EI66" s="324"/>
      <c r="EJ66" s="324"/>
      <c r="EK66" s="324"/>
      <c r="EL66" s="324"/>
      <c r="EM66" s="324"/>
      <c r="EN66" s="324"/>
      <c r="EO66" s="324"/>
      <c r="EP66" s="324"/>
      <c r="EQ66" s="324"/>
      <c r="ER66" s="324"/>
      <c r="ES66" s="324"/>
      <c r="ET66" s="324"/>
      <c r="EU66" s="324"/>
      <c r="EV66" s="324"/>
      <c r="EW66" s="324"/>
      <c r="EX66" s="324"/>
      <c r="EY66" s="324"/>
      <c r="EZ66" s="324"/>
      <c r="FA66" s="324"/>
      <c r="FB66" s="324"/>
      <c r="FC66" s="324"/>
      <c r="FD66" s="324"/>
      <c r="FE66" s="324"/>
      <c r="FF66" s="324"/>
      <c r="FG66" s="324"/>
      <c r="FH66" s="324"/>
      <c r="FI66" s="324"/>
      <c r="FJ66" s="324"/>
      <c r="FK66" s="324"/>
      <c r="FL66" s="324"/>
      <c r="FM66" s="324"/>
      <c r="FN66" s="324"/>
      <c r="FO66" s="324"/>
      <c r="FP66" s="324"/>
      <c r="FQ66" s="324"/>
      <c r="FR66" s="324"/>
      <c r="FS66" s="324"/>
      <c r="FT66" s="324"/>
      <c r="FU66" s="324"/>
      <c r="FV66" s="324"/>
      <c r="FW66" s="324"/>
      <c r="FX66" s="324"/>
      <c r="FY66" s="324"/>
      <c r="FZ66" s="324"/>
      <c r="GA66" s="324"/>
      <c r="GB66" s="324"/>
      <c r="GC66" s="324"/>
      <c r="GD66" s="324"/>
      <c r="GE66" s="324"/>
      <c r="GF66" s="324"/>
      <c r="GG66" s="324"/>
      <c r="GH66" s="324"/>
      <c r="GI66" s="324"/>
      <c r="GJ66" s="324"/>
      <c r="GK66" s="324"/>
      <c r="GL66" s="324"/>
      <c r="GM66" s="324"/>
      <c r="GN66" s="324"/>
      <c r="GO66" s="324"/>
      <c r="GP66" s="324"/>
      <c r="GQ66" s="324"/>
      <c r="GR66" s="324"/>
      <c r="GS66" s="324"/>
      <c r="GT66" s="324"/>
      <c r="GU66" s="324"/>
      <c r="GV66" s="324"/>
      <c r="GW66" s="324"/>
      <c r="GX66" s="324"/>
      <c r="GY66" s="324"/>
      <c r="GZ66" s="324"/>
      <c r="HA66" s="324"/>
      <c r="HB66" s="324"/>
      <c r="HC66" s="324"/>
      <c r="HD66" s="324"/>
      <c r="HE66" s="324"/>
      <c r="HF66" s="324"/>
      <c r="HG66" s="324"/>
      <c r="HH66" s="324"/>
      <c r="HI66" s="324"/>
      <c r="HJ66" s="324"/>
      <c r="HK66" s="324"/>
      <c r="HL66" s="324"/>
      <c r="HM66" s="324"/>
      <c r="HN66" s="324"/>
      <c r="HO66" s="324"/>
      <c r="HP66" s="324"/>
      <c r="HQ66" s="324"/>
      <c r="HR66" s="324"/>
      <c r="HS66" s="324"/>
      <c r="HT66" s="324"/>
      <c r="HU66" s="324"/>
      <c r="HV66" s="324"/>
      <c r="HW66" s="324"/>
      <c r="HX66" s="324"/>
      <c r="HY66" s="324"/>
      <c r="HZ66" s="324"/>
      <c r="IA66" s="324"/>
      <c r="IB66" s="324"/>
      <c r="IC66" s="324"/>
      <c r="ID66" s="324"/>
      <c r="IE66" s="324"/>
      <c r="IF66" s="324"/>
      <c r="IG66" s="324"/>
      <c r="IH66" s="324"/>
      <c r="II66" s="324"/>
      <c r="IJ66" s="324"/>
      <c r="IK66" s="324"/>
      <c r="IL66" s="324"/>
      <c r="IM66" s="324"/>
      <c r="IN66" s="324"/>
      <c r="IO66" s="324"/>
      <c r="IP66" s="324"/>
      <c r="IQ66" s="324"/>
      <c r="IR66" s="324"/>
      <c r="IS66" s="324"/>
      <c r="IT66" s="324"/>
      <c r="IU66" s="324"/>
      <c r="IV66" s="324"/>
    </row>
    <row r="67" spans="1:256" s="109" customFormat="1" ht="23.45" customHeight="1" x14ac:dyDescent="0.35">
      <c r="A67" s="12"/>
      <c r="B67" s="12"/>
      <c r="C67" s="11" t="s">
        <v>42</v>
      </c>
      <c r="D67" s="11" t="s">
        <v>8</v>
      </c>
      <c r="E67" s="13">
        <v>10000</v>
      </c>
      <c r="F67" s="14" t="s">
        <v>6</v>
      </c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  <c r="IV67" s="108"/>
    </row>
    <row r="68" spans="1:256" s="8" customFormat="1" ht="49.5" customHeight="1" x14ac:dyDescent="0.35">
      <c r="A68" s="373" t="s">
        <v>269</v>
      </c>
      <c r="B68" s="374"/>
      <c r="C68" s="374"/>
      <c r="D68" s="374"/>
      <c r="E68" s="374"/>
      <c r="F68" s="374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</row>
    <row r="69" spans="1:256" s="109" customFormat="1" ht="23.45" customHeight="1" x14ac:dyDescent="0.35">
      <c r="A69" s="12"/>
      <c r="B69" s="12"/>
      <c r="C69" s="11" t="s">
        <v>43</v>
      </c>
      <c r="D69" s="11" t="s">
        <v>8</v>
      </c>
      <c r="E69" s="13">
        <v>20000</v>
      </c>
      <c r="F69" s="14" t="s">
        <v>6</v>
      </c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  <c r="EO69" s="108"/>
      <c r="EP69" s="108"/>
      <c r="EQ69" s="108"/>
      <c r="ER69" s="108"/>
      <c r="ES69" s="108"/>
      <c r="ET69" s="108"/>
      <c r="EU69" s="108"/>
      <c r="EV69" s="108"/>
      <c r="EW69" s="108"/>
      <c r="EX69" s="108"/>
      <c r="EY69" s="108"/>
      <c r="EZ69" s="108"/>
      <c r="FA69" s="108"/>
      <c r="FB69" s="108"/>
      <c r="FC69" s="108"/>
      <c r="FD69" s="108"/>
      <c r="FE69" s="108"/>
      <c r="FF69" s="108"/>
      <c r="FG69" s="108"/>
      <c r="FH69" s="108"/>
      <c r="FI69" s="108"/>
      <c r="FJ69" s="108"/>
      <c r="FK69" s="108"/>
      <c r="FL69" s="108"/>
      <c r="FM69" s="108"/>
      <c r="FN69" s="108"/>
      <c r="FO69" s="108"/>
      <c r="FP69" s="108"/>
      <c r="FQ69" s="108"/>
      <c r="FR69" s="108"/>
      <c r="FS69" s="108"/>
      <c r="FT69" s="108"/>
      <c r="FU69" s="108"/>
      <c r="FV69" s="108"/>
      <c r="FW69" s="108"/>
      <c r="FX69" s="108"/>
      <c r="FY69" s="108"/>
      <c r="FZ69" s="108"/>
      <c r="GA69" s="108"/>
      <c r="GB69" s="108"/>
      <c r="GC69" s="108"/>
      <c r="GD69" s="108"/>
      <c r="GE69" s="108"/>
      <c r="GF69" s="108"/>
      <c r="GG69" s="108"/>
      <c r="GH69" s="108"/>
      <c r="GI69" s="108"/>
      <c r="GJ69" s="108"/>
      <c r="GK69" s="108"/>
      <c r="GL69" s="108"/>
      <c r="GM69" s="108"/>
      <c r="GN69" s="108"/>
      <c r="GO69" s="108"/>
      <c r="GP69" s="108"/>
      <c r="GQ69" s="108"/>
      <c r="GR69" s="108"/>
      <c r="GS69" s="108"/>
      <c r="GT69" s="108"/>
      <c r="GU69" s="108"/>
      <c r="GV69" s="108"/>
      <c r="GW69" s="108"/>
      <c r="GX69" s="108"/>
      <c r="GY69" s="108"/>
      <c r="GZ69" s="108"/>
      <c r="HA69" s="108"/>
      <c r="HB69" s="108"/>
      <c r="HC69" s="108"/>
      <c r="HD69" s="108"/>
      <c r="HE69" s="108"/>
      <c r="HF69" s="108"/>
      <c r="HG69" s="108"/>
      <c r="HH69" s="108"/>
      <c r="HI69" s="108"/>
      <c r="HJ69" s="108"/>
      <c r="HK69" s="108"/>
      <c r="HL69" s="108"/>
      <c r="HM69" s="108"/>
      <c r="HN69" s="108"/>
      <c r="HO69" s="108"/>
      <c r="HP69" s="108"/>
      <c r="HQ69" s="108"/>
      <c r="HR69" s="108"/>
      <c r="HS69" s="108"/>
      <c r="HT69" s="108"/>
      <c r="HU69" s="108"/>
      <c r="HV69" s="108"/>
      <c r="HW69" s="108"/>
      <c r="HX69" s="108"/>
      <c r="HY69" s="108"/>
      <c r="HZ69" s="108"/>
      <c r="IA69" s="108"/>
      <c r="IB69" s="108"/>
      <c r="IC69" s="108"/>
      <c r="ID69" s="108"/>
      <c r="IE69" s="108"/>
      <c r="IF69" s="108"/>
      <c r="IG69" s="108"/>
      <c r="IH69" s="108"/>
      <c r="II69" s="108"/>
      <c r="IJ69" s="108"/>
      <c r="IK69" s="108"/>
      <c r="IL69" s="108"/>
      <c r="IM69" s="108"/>
      <c r="IN69" s="108"/>
      <c r="IO69" s="108"/>
      <c r="IP69" s="108"/>
      <c r="IQ69" s="108"/>
      <c r="IR69" s="108"/>
      <c r="IS69" s="108"/>
      <c r="IT69" s="108"/>
      <c r="IU69" s="108"/>
      <c r="IV69" s="108"/>
    </row>
    <row r="70" spans="1:256" s="8" customFormat="1" ht="71.25" customHeight="1" x14ac:dyDescent="0.35">
      <c r="A70" s="370" t="s">
        <v>270</v>
      </c>
      <c r="B70" s="380"/>
      <c r="C70" s="380"/>
      <c r="D70" s="380"/>
      <c r="E70" s="380"/>
      <c r="F70" s="380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</row>
    <row r="71" spans="1:256" s="8" customFormat="1" ht="23.45" customHeight="1" x14ac:dyDescent="0.35">
      <c r="A71" s="101"/>
      <c r="B71" s="101"/>
      <c r="C71" s="11" t="s">
        <v>44</v>
      </c>
      <c r="D71" s="11" t="s">
        <v>5</v>
      </c>
      <c r="E71" s="13">
        <f>SUM(E74+E76+E72)</f>
        <v>430000</v>
      </c>
      <c r="F71" s="14" t="s">
        <v>6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</row>
    <row r="72" spans="1:256" s="109" customFormat="1" ht="23.45" customHeight="1" x14ac:dyDescent="0.35">
      <c r="A72" s="12"/>
      <c r="B72" s="12"/>
      <c r="C72" s="11" t="s">
        <v>45</v>
      </c>
      <c r="D72" s="11" t="s">
        <v>8</v>
      </c>
      <c r="E72" s="13">
        <v>300000</v>
      </c>
      <c r="F72" s="14" t="s">
        <v>6</v>
      </c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08"/>
      <c r="EQ72" s="108"/>
      <c r="ER72" s="108"/>
      <c r="ES72" s="108"/>
      <c r="ET72" s="108"/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  <c r="FM72" s="108"/>
      <c r="FN72" s="108"/>
      <c r="FO72" s="108"/>
      <c r="FP72" s="108"/>
      <c r="FQ72" s="108"/>
      <c r="FR72" s="108"/>
      <c r="FS72" s="108"/>
      <c r="FT72" s="108"/>
      <c r="FU72" s="108"/>
      <c r="FV72" s="108"/>
      <c r="FW72" s="108"/>
      <c r="FX72" s="108"/>
      <c r="FY72" s="108"/>
      <c r="FZ72" s="108"/>
      <c r="GA72" s="108"/>
      <c r="GB72" s="108"/>
      <c r="GC72" s="108"/>
      <c r="GD72" s="108"/>
      <c r="GE72" s="108"/>
      <c r="GF72" s="108"/>
      <c r="GG72" s="108"/>
      <c r="GH72" s="108"/>
      <c r="GI72" s="108"/>
      <c r="GJ72" s="108"/>
      <c r="GK72" s="108"/>
      <c r="GL72" s="108"/>
      <c r="GM72" s="108"/>
      <c r="GN72" s="108"/>
      <c r="GO72" s="108"/>
      <c r="GP72" s="108"/>
      <c r="GQ72" s="108"/>
      <c r="GR72" s="108"/>
      <c r="GS72" s="108"/>
      <c r="GT72" s="108"/>
      <c r="GU72" s="108"/>
      <c r="GV72" s="108"/>
      <c r="GW72" s="108"/>
      <c r="GX72" s="108"/>
      <c r="GY72" s="108"/>
      <c r="GZ72" s="108"/>
      <c r="HA72" s="108"/>
      <c r="HB72" s="108"/>
      <c r="HC72" s="108"/>
      <c r="HD72" s="108"/>
      <c r="HE72" s="108"/>
      <c r="HF72" s="108"/>
      <c r="HG72" s="108"/>
      <c r="HH72" s="108"/>
      <c r="HI72" s="108"/>
      <c r="HJ72" s="108"/>
      <c r="HK72" s="108"/>
      <c r="HL72" s="108"/>
      <c r="HM72" s="108"/>
      <c r="HN72" s="108"/>
      <c r="HO72" s="108"/>
      <c r="HP72" s="108"/>
      <c r="HQ72" s="108"/>
      <c r="HR72" s="108"/>
      <c r="HS72" s="108"/>
      <c r="HT72" s="108"/>
      <c r="HU72" s="108"/>
      <c r="HV72" s="108"/>
      <c r="HW72" s="108"/>
      <c r="HX72" s="108"/>
      <c r="HY72" s="108"/>
      <c r="HZ72" s="108"/>
      <c r="IA72" s="108"/>
      <c r="IB72" s="108"/>
      <c r="IC72" s="108"/>
      <c r="ID72" s="108"/>
      <c r="IE72" s="108"/>
      <c r="IF72" s="108"/>
      <c r="IG72" s="108"/>
      <c r="IH72" s="108"/>
      <c r="II72" s="108"/>
      <c r="IJ72" s="108"/>
      <c r="IK72" s="108"/>
      <c r="IL72" s="108"/>
      <c r="IM72" s="108"/>
      <c r="IN72" s="108"/>
      <c r="IO72" s="108"/>
      <c r="IP72" s="108"/>
      <c r="IQ72" s="108"/>
      <c r="IR72" s="108"/>
      <c r="IS72" s="108"/>
      <c r="IT72" s="108"/>
      <c r="IU72" s="108"/>
      <c r="IV72" s="108"/>
    </row>
    <row r="73" spans="1:256" s="8" customFormat="1" ht="54" customHeight="1" x14ac:dyDescent="0.35">
      <c r="A73" s="373" t="s">
        <v>271</v>
      </c>
      <c r="B73" s="374"/>
      <c r="C73" s="374"/>
      <c r="D73" s="374"/>
      <c r="E73" s="374"/>
      <c r="F73" s="374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</row>
    <row r="74" spans="1:256" s="109" customFormat="1" ht="23.45" customHeight="1" x14ac:dyDescent="0.35">
      <c r="A74" s="12"/>
      <c r="B74" s="12"/>
      <c r="C74" s="11" t="s">
        <v>46</v>
      </c>
      <c r="D74" s="11" t="s">
        <v>8</v>
      </c>
      <c r="E74" s="13">
        <v>100000</v>
      </c>
      <c r="F74" s="14" t="s">
        <v>6</v>
      </c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  <c r="EO74" s="108"/>
      <c r="EP74" s="108"/>
      <c r="EQ74" s="108"/>
      <c r="ER74" s="108"/>
      <c r="ES74" s="108"/>
      <c r="ET74" s="108"/>
      <c r="EU74" s="108"/>
      <c r="EV74" s="108"/>
      <c r="EW74" s="108"/>
      <c r="EX74" s="108"/>
      <c r="EY74" s="108"/>
      <c r="EZ74" s="108"/>
      <c r="FA74" s="108"/>
      <c r="FB74" s="108"/>
      <c r="FC74" s="108"/>
      <c r="FD74" s="108"/>
      <c r="FE74" s="108"/>
      <c r="FF74" s="108"/>
      <c r="FG74" s="108"/>
      <c r="FH74" s="108"/>
      <c r="FI74" s="108"/>
      <c r="FJ74" s="108"/>
      <c r="FK74" s="108"/>
      <c r="FL74" s="108"/>
      <c r="FM74" s="108"/>
      <c r="FN74" s="108"/>
      <c r="FO74" s="108"/>
      <c r="FP74" s="108"/>
      <c r="FQ74" s="108"/>
      <c r="FR74" s="108"/>
      <c r="FS74" s="108"/>
      <c r="FT74" s="108"/>
      <c r="FU74" s="108"/>
      <c r="FV74" s="108"/>
      <c r="FW74" s="108"/>
      <c r="FX74" s="108"/>
      <c r="FY74" s="108"/>
      <c r="FZ74" s="108"/>
      <c r="GA74" s="108"/>
      <c r="GB74" s="108"/>
      <c r="GC74" s="108"/>
      <c r="GD74" s="108"/>
      <c r="GE74" s="108"/>
      <c r="GF74" s="108"/>
      <c r="GG74" s="108"/>
      <c r="GH74" s="108"/>
      <c r="GI74" s="108"/>
      <c r="GJ74" s="108"/>
      <c r="GK74" s="108"/>
      <c r="GL74" s="108"/>
      <c r="GM74" s="108"/>
      <c r="GN74" s="108"/>
      <c r="GO74" s="108"/>
      <c r="GP74" s="108"/>
      <c r="GQ74" s="108"/>
      <c r="GR74" s="108"/>
      <c r="GS74" s="108"/>
      <c r="GT74" s="108"/>
      <c r="GU74" s="108"/>
      <c r="GV74" s="108"/>
      <c r="GW74" s="108"/>
      <c r="GX74" s="108"/>
      <c r="GY74" s="108"/>
      <c r="GZ74" s="108"/>
      <c r="HA74" s="108"/>
      <c r="HB74" s="108"/>
      <c r="HC74" s="108"/>
      <c r="HD74" s="108"/>
      <c r="HE74" s="108"/>
      <c r="HF74" s="108"/>
      <c r="HG74" s="108"/>
      <c r="HH74" s="108"/>
      <c r="HI74" s="108"/>
      <c r="HJ74" s="108"/>
      <c r="HK74" s="108"/>
      <c r="HL74" s="108"/>
      <c r="HM74" s="108"/>
      <c r="HN74" s="108"/>
      <c r="HO74" s="108"/>
      <c r="HP74" s="108"/>
      <c r="HQ74" s="108"/>
      <c r="HR74" s="108"/>
      <c r="HS74" s="108"/>
      <c r="HT74" s="108"/>
      <c r="HU74" s="108"/>
      <c r="HV74" s="108"/>
      <c r="HW74" s="108"/>
      <c r="HX74" s="108"/>
      <c r="HY74" s="108"/>
      <c r="HZ74" s="108"/>
      <c r="IA74" s="108"/>
      <c r="IB74" s="108"/>
      <c r="IC74" s="108"/>
      <c r="ID74" s="108"/>
      <c r="IE74" s="108"/>
      <c r="IF74" s="108"/>
      <c r="IG74" s="108"/>
      <c r="IH74" s="108"/>
      <c r="II74" s="108"/>
      <c r="IJ74" s="108"/>
      <c r="IK74" s="108"/>
      <c r="IL74" s="108"/>
      <c r="IM74" s="108"/>
      <c r="IN74" s="108"/>
      <c r="IO74" s="108"/>
      <c r="IP74" s="108"/>
      <c r="IQ74" s="108"/>
      <c r="IR74" s="108"/>
      <c r="IS74" s="108"/>
      <c r="IT74" s="108"/>
      <c r="IU74" s="108"/>
      <c r="IV74" s="108"/>
    </row>
    <row r="75" spans="1:256" s="8" customFormat="1" ht="54" customHeight="1" x14ac:dyDescent="0.35">
      <c r="A75" s="373" t="s">
        <v>272</v>
      </c>
      <c r="B75" s="374"/>
      <c r="C75" s="374"/>
      <c r="D75" s="374"/>
      <c r="E75" s="374"/>
      <c r="F75" s="374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</row>
    <row r="76" spans="1:256" s="109" customFormat="1" ht="23.45" customHeight="1" x14ac:dyDescent="0.35">
      <c r="A76" s="12"/>
      <c r="B76" s="12"/>
      <c r="C76" s="11" t="s">
        <v>47</v>
      </c>
      <c r="D76" s="11" t="s">
        <v>8</v>
      </c>
      <c r="E76" s="13">
        <v>30000</v>
      </c>
      <c r="F76" s="14" t="s">
        <v>6</v>
      </c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8"/>
      <c r="DV76" s="108"/>
      <c r="DW76" s="108"/>
      <c r="DX76" s="108"/>
      <c r="DY76" s="108"/>
      <c r="DZ76" s="108"/>
      <c r="EA76" s="108"/>
      <c r="EB76" s="108"/>
      <c r="EC76" s="108"/>
      <c r="ED76" s="108"/>
      <c r="EE76" s="108"/>
      <c r="EF76" s="108"/>
      <c r="EG76" s="108"/>
      <c r="EH76" s="108"/>
      <c r="EI76" s="108"/>
      <c r="EJ76" s="108"/>
      <c r="EK76" s="108"/>
      <c r="EL76" s="108"/>
      <c r="EM76" s="108"/>
      <c r="EN76" s="108"/>
      <c r="EO76" s="108"/>
      <c r="EP76" s="108"/>
      <c r="EQ76" s="108"/>
      <c r="ER76" s="108"/>
      <c r="ES76" s="108"/>
      <c r="ET76" s="108"/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  <c r="FM76" s="108"/>
      <c r="FN76" s="108"/>
      <c r="FO76" s="108"/>
      <c r="FP76" s="108"/>
      <c r="FQ76" s="108"/>
      <c r="FR76" s="108"/>
      <c r="FS76" s="108"/>
      <c r="FT76" s="108"/>
      <c r="FU76" s="108"/>
      <c r="FV76" s="108"/>
      <c r="FW76" s="108"/>
      <c r="FX76" s="108"/>
      <c r="FY76" s="108"/>
      <c r="FZ76" s="108"/>
      <c r="GA76" s="108"/>
      <c r="GB76" s="108"/>
      <c r="GC76" s="108"/>
      <c r="GD76" s="108"/>
      <c r="GE76" s="108"/>
      <c r="GF76" s="108"/>
      <c r="GG76" s="108"/>
      <c r="GH76" s="108"/>
      <c r="GI76" s="108"/>
      <c r="GJ76" s="108"/>
      <c r="GK76" s="108"/>
      <c r="GL76" s="108"/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8"/>
      <c r="HA76" s="108"/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8"/>
      <c r="HP76" s="108"/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8"/>
      <c r="IE76" s="108"/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8"/>
      <c r="IT76" s="108"/>
      <c r="IU76" s="108"/>
      <c r="IV76" s="108"/>
    </row>
    <row r="77" spans="1:256" s="8" customFormat="1" ht="70.5" customHeight="1" x14ac:dyDescent="0.35">
      <c r="A77" s="373" t="s">
        <v>273</v>
      </c>
      <c r="B77" s="374"/>
      <c r="C77" s="374"/>
      <c r="D77" s="374"/>
      <c r="E77" s="374"/>
      <c r="F77" s="374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</row>
    <row r="78" spans="1:256" s="8" customFormat="1" ht="23.45" customHeight="1" x14ac:dyDescent="0.35">
      <c r="A78" s="101"/>
      <c r="B78" s="101"/>
      <c r="C78" s="11" t="s">
        <v>48</v>
      </c>
      <c r="D78" s="11" t="s">
        <v>5</v>
      </c>
      <c r="E78" s="13">
        <f>SUM(E79)</f>
        <v>5000</v>
      </c>
      <c r="F78" s="14" t="s">
        <v>6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</row>
    <row r="79" spans="1:256" s="109" customFormat="1" ht="21" customHeight="1" x14ac:dyDescent="0.35">
      <c r="A79" s="12"/>
      <c r="B79" s="12"/>
      <c r="C79" s="11" t="s">
        <v>49</v>
      </c>
      <c r="D79" s="11" t="s">
        <v>8</v>
      </c>
      <c r="E79" s="13">
        <v>5000</v>
      </c>
      <c r="F79" s="14" t="s">
        <v>6</v>
      </c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8"/>
      <c r="FL79" s="108"/>
      <c r="FM79" s="108"/>
      <c r="FN79" s="108"/>
      <c r="FO79" s="108"/>
      <c r="FP79" s="108"/>
      <c r="FQ79" s="108"/>
      <c r="FR79" s="108"/>
      <c r="FS79" s="108"/>
      <c r="FT79" s="108"/>
      <c r="FU79" s="108"/>
      <c r="FV79" s="108"/>
      <c r="FW79" s="108"/>
      <c r="FX79" s="108"/>
      <c r="FY79" s="108"/>
      <c r="FZ79" s="108"/>
      <c r="GA79" s="108"/>
      <c r="GB79" s="108"/>
      <c r="GC79" s="108"/>
      <c r="GD79" s="108"/>
      <c r="GE79" s="108"/>
      <c r="GF79" s="108"/>
      <c r="GG79" s="108"/>
      <c r="GH79" s="108"/>
      <c r="GI79" s="108"/>
      <c r="GJ79" s="108"/>
      <c r="GK79" s="108"/>
      <c r="GL79" s="108"/>
      <c r="GM79" s="108"/>
      <c r="GN79" s="108"/>
      <c r="GO79" s="108"/>
      <c r="GP79" s="108"/>
      <c r="GQ79" s="108"/>
      <c r="GR79" s="108"/>
      <c r="GS79" s="108"/>
      <c r="GT79" s="108"/>
      <c r="GU79" s="108"/>
      <c r="GV79" s="108"/>
      <c r="GW79" s="108"/>
      <c r="GX79" s="108"/>
      <c r="GY79" s="108"/>
      <c r="GZ79" s="108"/>
      <c r="HA79" s="108"/>
      <c r="HB79" s="108"/>
      <c r="HC79" s="108"/>
      <c r="HD79" s="108"/>
      <c r="HE79" s="108"/>
      <c r="HF79" s="108"/>
      <c r="HG79" s="108"/>
      <c r="HH79" s="108"/>
      <c r="HI79" s="108"/>
      <c r="HJ79" s="108"/>
      <c r="HK79" s="108"/>
      <c r="HL79" s="108"/>
      <c r="HM79" s="108"/>
      <c r="HN79" s="108"/>
      <c r="HO79" s="108"/>
      <c r="HP79" s="108"/>
      <c r="HQ79" s="108"/>
      <c r="HR79" s="108"/>
      <c r="HS79" s="108"/>
      <c r="HT79" s="108"/>
      <c r="HU79" s="108"/>
      <c r="HV79" s="108"/>
      <c r="HW79" s="108"/>
      <c r="HX79" s="108"/>
      <c r="HY79" s="108"/>
      <c r="HZ79" s="108"/>
      <c r="IA79" s="108"/>
      <c r="IB79" s="108"/>
      <c r="IC79" s="108"/>
      <c r="ID79" s="108"/>
      <c r="IE79" s="108"/>
      <c r="IF79" s="108"/>
      <c r="IG79" s="108"/>
      <c r="IH79" s="108"/>
      <c r="II79" s="108"/>
      <c r="IJ79" s="108"/>
      <c r="IK79" s="108"/>
      <c r="IL79" s="108"/>
      <c r="IM79" s="108"/>
      <c r="IN79" s="108"/>
      <c r="IO79" s="108"/>
      <c r="IP79" s="108"/>
      <c r="IQ79" s="108"/>
      <c r="IR79" s="108"/>
      <c r="IS79" s="108"/>
      <c r="IT79" s="108"/>
      <c r="IU79" s="108"/>
      <c r="IV79" s="108"/>
    </row>
    <row r="80" spans="1:256" s="8" customFormat="1" ht="27" customHeight="1" x14ac:dyDescent="0.35">
      <c r="A80" s="373" t="s">
        <v>274</v>
      </c>
      <c r="B80" s="374"/>
      <c r="C80" s="374"/>
      <c r="D80" s="374"/>
      <c r="E80" s="374"/>
      <c r="F80" s="37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</row>
    <row r="81" spans="1:256" s="8" customFormat="1" ht="21" x14ac:dyDescent="0.35">
      <c r="A81" s="320"/>
      <c r="B81" s="321"/>
      <c r="C81" s="321"/>
      <c r="D81" s="321"/>
      <c r="E81" s="321"/>
      <c r="F81" s="321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</row>
    <row r="82" spans="1:256" s="8" customFormat="1" ht="21" x14ac:dyDescent="0.35">
      <c r="A82" s="320"/>
      <c r="B82" s="321"/>
      <c r="C82" s="321"/>
      <c r="D82" s="321"/>
      <c r="E82" s="321"/>
      <c r="F82" s="321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</row>
    <row r="83" spans="1:256" s="8" customFormat="1" ht="21" x14ac:dyDescent="0.35">
      <c r="A83" s="320"/>
      <c r="B83" s="321"/>
      <c r="C83" s="321"/>
      <c r="D83" s="321"/>
      <c r="E83" s="321"/>
      <c r="F83" s="321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21" x14ac:dyDescent="0.35">
      <c r="A84" s="320"/>
      <c r="B84" s="321"/>
      <c r="C84" s="321"/>
      <c r="D84" s="321"/>
      <c r="E84" s="321"/>
      <c r="F84" s="321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21" x14ac:dyDescent="0.35">
      <c r="A85" s="320"/>
      <c r="B85" s="321"/>
      <c r="C85" s="321"/>
      <c r="D85" s="321"/>
      <c r="E85" s="321"/>
      <c r="F85" s="321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21" x14ac:dyDescent="0.35">
      <c r="A86" s="320"/>
      <c r="B86" s="321"/>
      <c r="C86" s="321"/>
      <c r="D86" s="321"/>
      <c r="E86" s="321"/>
      <c r="F86" s="321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21" x14ac:dyDescent="0.35">
      <c r="A87" s="320"/>
      <c r="B87" s="321"/>
      <c r="C87" s="321"/>
      <c r="D87" s="321"/>
      <c r="E87" s="321"/>
      <c r="F87" s="321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" customFormat="1" ht="25.5" customHeight="1" x14ac:dyDescent="0.35">
      <c r="A88" s="101"/>
      <c r="B88" s="101"/>
      <c r="C88" s="11" t="s">
        <v>50</v>
      </c>
      <c r="D88" s="12"/>
      <c r="E88" s="12"/>
      <c r="F88" s="25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</row>
    <row r="89" spans="1:256" s="8" customFormat="1" ht="25.5" customHeight="1" x14ac:dyDescent="0.35">
      <c r="A89" s="101"/>
      <c r="B89" s="101"/>
      <c r="C89" s="12"/>
      <c r="D89" s="11" t="s">
        <v>5</v>
      </c>
      <c r="E89" s="13">
        <f>SUM(E90+E92)</f>
        <v>90000</v>
      </c>
      <c r="F89" s="14" t="s">
        <v>6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s="109" customFormat="1" ht="21.75" customHeight="1" x14ac:dyDescent="0.35">
      <c r="A90" s="12"/>
      <c r="B90" s="12"/>
      <c r="C90" s="11" t="s">
        <v>51</v>
      </c>
      <c r="D90" s="11" t="s">
        <v>8</v>
      </c>
      <c r="E90" s="13">
        <v>80000</v>
      </c>
      <c r="F90" s="14" t="s">
        <v>6</v>
      </c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8"/>
      <c r="DA90" s="108"/>
      <c r="DB90" s="108"/>
      <c r="DC90" s="108"/>
      <c r="DD90" s="108"/>
      <c r="DE90" s="108"/>
      <c r="DF90" s="108"/>
      <c r="DG90" s="108"/>
      <c r="DH90" s="108"/>
      <c r="DI90" s="108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8"/>
      <c r="DV90" s="108"/>
      <c r="DW90" s="108"/>
      <c r="DX90" s="108"/>
      <c r="DY90" s="108"/>
      <c r="DZ90" s="108"/>
      <c r="EA90" s="108"/>
      <c r="EB90" s="108"/>
      <c r="EC90" s="108"/>
      <c r="ED90" s="108"/>
      <c r="EE90" s="108"/>
      <c r="EF90" s="108"/>
      <c r="EG90" s="108"/>
      <c r="EH90" s="108"/>
      <c r="EI90" s="108"/>
      <c r="EJ90" s="108"/>
      <c r="EK90" s="108"/>
      <c r="EL90" s="108"/>
      <c r="EM90" s="108"/>
      <c r="EN90" s="108"/>
      <c r="EO90" s="108"/>
      <c r="EP90" s="108"/>
      <c r="EQ90" s="108"/>
      <c r="ER90" s="108"/>
      <c r="ES90" s="108"/>
      <c r="ET90" s="108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108"/>
      <c r="FG90" s="108"/>
      <c r="FH90" s="108"/>
      <c r="FI90" s="108"/>
      <c r="FJ90" s="108"/>
      <c r="FK90" s="108"/>
      <c r="FL90" s="108"/>
      <c r="FM90" s="108"/>
      <c r="FN90" s="108"/>
      <c r="FO90" s="108"/>
      <c r="FP90" s="108"/>
      <c r="FQ90" s="108"/>
      <c r="FR90" s="108"/>
      <c r="FS90" s="108"/>
      <c r="FT90" s="108"/>
      <c r="FU90" s="108"/>
      <c r="FV90" s="108"/>
      <c r="FW90" s="108"/>
      <c r="FX90" s="108"/>
      <c r="FY90" s="108"/>
      <c r="FZ90" s="108"/>
      <c r="GA90" s="108"/>
      <c r="GB90" s="108"/>
      <c r="GC90" s="108"/>
      <c r="GD90" s="108"/>
      <c r="GE90" s="108"/>
      <c r="GF90" s="108"/>
      <c r="GG90" s="108"/>
      <c r="GH90" s="108"/>
      <c r="GI90" s="108"/>
      <c r="GJ90" s="108"/>
      <c r="GK90" s="108"/>
      <c r="GL90" s="108"/>
      <c r="GM90" s="108"/>
      <c r="GN90" s="108"/>
      <c r="GO90" s="108"/>
      <c r="GP90" s="108"/>
      <c r="GQ90" s="108"/>
      <c r="GR90" s="108"/>
      <c r="GS90" s="108"/>
      <c r="GT90" s="108"/>
      <c r="GU90" s="108"/>
      <c r="GV90" s="108"/>
      <c r="GW90" s="108"/>
      <c r="GX90" s="108"/>
      <c r="GY90" s="108"/>
      <c r="GZ90" s="108"/>
      <c r="HA90" s="108"/>
      <c r="HB90" s="108"/>
      <c r="HC90" s="108"/>
      <c r="HD90" s="108"/>
      <c r="HE90" s="108"/>
      <c r="HF90" s="108"/>
      <c r="HG90" s="108"/>
      <c r="HH90" s="108"/>
      <c r="HI90" s="108"/>
      <c r="HJ90" s="108"/>
      <c r="HK90" s="108"/>
      <c r="HL90" s="108"/>
      <c r="HM90" s="108"/>
      <c r="HN90" s="108"/>
      <c r="HO90" s="108"/>
      <c r="HP90" s="108"/>
      <c r="HQ90" s="108"/>
      <c r="HR90" s="108"/>
      <c r="HS90" s="108"/>
      <c r="HT90" s="108"/>
      <c r="HU90" s="108"/>
      <c r="HV90" s="108"/>
      <c r="HW90" s="108"/>
      <c r="HX90" s="108"/>
      <c r="HY90" s="108"/>
      <c r="HZ90" s="108"/>
      <c r="IA90" s="108"/>
      <c r="IB90" s="108"/>
      <c r="IC90" s="108"/>
      <c r="ID90" s="108"/>
      <c r="IE90" s="108"/>
      <c r="IF90" s="108"/>
      <c r="IG90" s="108"/>
      <c r="IH90" s="108"/>
      <c r="II90" s="108"/>
      <c r="IJ90" s="108"/>
      <c r="IK90" s="108"/>
      <c r="IL90" s="108"/>
      <c r="IM90" s="108"/>
      <c r="IN90" s="108"/>
      <c r="IO90" s="108"/>
      <c r="IP90" s="108"/>
      <c r="IQ90" s="108"/>
      <c r="IR90" s="108"/>
      <c r="IS90" s="108"/>
      <c r="IT90" s="108"/>
      <c r="IU90" s="108"/>
      <c r="IV90" s="108"/>
    </row>
    <row r="91" spans="1:256" s="109" customFormat="1" ht="114" customHeight="1" x14ac:dyDescent="0.35">
      <c r="A91" s="371" t="s">
        <v>275</v>
      </c>
      <c r="B91" s="371"/>
      <c r="C91" s="371"/>
      <c r="D91" s="371"/>
      <c r="E91" s="371"/>
      <c r="F91" s="371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108"/>
      <c r="FG91" s="108"/>
      <c r="FH91" s="108"/>
      <c r="FI91" s="108"/>
      <c r="FJ91" s="108"/>
      <c r="FK91" s="108"/>
      <c r="FL91" s="108"/>
      <c r="FM91" s="108"/>
      <c r="FN91" s="108"/>
      <c r="FO91" s="108"/>
      <c r="FP91" s="108"/>
      <c r="FQ91" s="108"/>
      <c r="FR91" s="108"/>
      <c r="FS91" s="108"/>
      <c r="FT91" s="108"/>
      <c r="FU91" s="108"/>
      <c r="FV91" s="108"/>
      <c r="FW91" s="108"/>
      <c r="FX91" s="108"/>
      <c r="FY91" s="108"/>
      <c r="FZ91" s="108"/>
      <c r="GA91" s="108"/>
      <c r="GB91" s="108"/>
      <c r="GC91" s="108"/>
      <c r="GD91" s="108"/>
      <c r="GE91" s="108"/>
      <c r="GF91" s="108"/>
      <c r="GG91" s="108"/>
      <c r="GH91" s="108"/>
      <c r="GI91" s="108"/>
      <c r="GJ91" s="108"/>
      <c r="GK91" s="108"/>
      <c r="GL91" s="108"/>
      <c r="GM91" s="108"/>
      <c r="GN91" s="108"/>
      <c r="GO91" s="108"/>
      <c r="GP91" s="108"/>
      <c r="GQ91" s="108"/>
      <c r="GR91" s="108"/>
      <c r="GS91" s="108"/>
      <c r="GT91" s="108"/>
      <c r="GU91" s="108"/>
      <c r="GV91" s="108"/>
      <c r="GW91" s="108"/>
      <c r="GX91" s="108"/>
      <c r="GY91" s="108"/>
      <c r="GZ91" s="108"/>
      <c r="HA91" s="108"/>
      <c r="HB91" s="108"/>
      <c r="HC91" s="108"/>
      <c r="HD91" s="108"/>
      <c r="HE91" s="108"/>
      <c r="HF91" s="108"/>
      <c r="HG91" s="108"/>
      <c r="HH91" s="108"/>
      <c r="HI91" s="108"/>
      <c r="HJ91" s="108"/>
      <c r="HK91" s="108"/>
      <c r="HL91" s="108"/>
      <c r="HM91" s="108"/>
      <c r="HN91" s="108"/>
      <c r="HO91" s="108"/>
      <c r="HP91" s="108"/>
      <c r="HQ91" s="108"/>
      <c r="HR91" s="108"/>
      <c r="HS91" s="108"/>
      <c r="HT91" s="108"/>
      <c r="HU91" s="108"/>
      <c r="HV91" s="108"/>
      <c r="HW91" s="108"/>
      <c r="HX91" s="108"/>
      <c r="HY91" s="108"/>
      <c r="HZ91" s="108"/>
      <c r="IA91" s="108"/>
      <c r="IB91" s="108"/>
      <c r="IC91" s="108"/>
      <c r="ID91" s="108"/>
      <c r="IE91" s="108"/>
      <c r="IF91" s="108"/>
      <c r="IG91" s="108"/>
      <c r="IH91" s="108"/>
      <c r="II91" s="108"/>
      <c r="IJ91" s="108"/>
      <c r="IK91" s="108"/>
      <c r="IL91" s="108"/>
      <c r="IM91" s="108"/>
      <c r="IN91" s="108"/>
      <c r="IO91" s="108"/>
      <c r="IP91" s="108"/>
      <c r="IQ91" s="108"/>
      <c r="IR91" s="108"/>
      <c r="IS91" s="108"/>
      <c r="IT91" s="108"/>
      <c r="IU91" s="108"/>
      <c r="IV91" s="108"/>
    </row>
    <row r="92" spans="1:256" s="306" customFormat="1" ht="30.75" customHeight="1" x14ac:dyDescent="0.3">
      <c r="A92" s="303"/>
      <c r="B92" s="303"/>
      <c r="C92" s="304" t="s">
        <v>52</v>
      </c>
      <c r="D92" s="299" t="s">
        <v>8</v>
      </c>
      <c r="E92" s="300">
        <v>10000</v>
      </c>
      <c r="F92" s="301" t="s">
        <v>6</v>
      </c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5"/>
      <c r="BG92" s="305"/>
      <c r="BH92" s="305"/>
      <c r="BI92" s="305"/>
      <c r="BJ92" s="305"/>
      <c r="BK92" s="305"/>
      <c r="BL92" s="305"/>
      <c r="BM92" s="305"/>
      <c r="BN92" s="305"/>
      <c r="BO92" s="305"/>
      <c r="BP92" s="305"/>
      <c r="BQ92" s="305"/>
      <c r="BR92" s="305"/>
      <c r="BS92" s="305"/>
      <c r="BT92" s="305"/>
      <c r="BU92" s="305"/>
      <c r="BV92" s="305"/>
      <c r="BW92" s="305"/>
      <c r="BX92" s="305"/>
      <c r="BY92" s="305"/>
      <c r="BZ92" s="305"/>
      <c r="CA92" s="305"/>
      <c r="CB92" s="305"/>
      <c r="CC92" s="305"/>
      <c r="CD92" s="305"/>
      <c r="CE92" s="305"/>
      <c r="CF92" s="305"/>
      <c r="CG92" s="305"/>
      <c r="CH92" s="305"/>
      <c r="CI92" s="305"/>
      <c r="CJ92" s="305"/>
      <c r="CK92" s="305"/>
      <c r="CL92" s="305"/>
      <c r="CM92" s="305"/>
      <c r="CN92" s="305"/>
      <c r="CO92" s="305"/>
      <c r="CP92" s="305"/>
      <c r="CQ92" s="305"/>
      <c r="CR92" s="305"/>
      <c r="CS92" s="305"/>
      <c r="CT92" s="305"/>
      <c r="CU92" s="305"/>
      <c r="CV92" s="305"/>
      <c r="CW92" s="305"/>
      <c r="CX92" s="305"/>
      <c r="CY92" s="305"/>
      <c r="CZ92" s="305"/>
      <c r="DA92" s="305"/>
      <c r="DB92" s="305"/>
      <c r="DC92" s="305"/>
      <c r="DD92" s="305"/>
      <c r="DE92" s="305"/>
      <c r="DF92" s="305"/>
      <c r="DG92" s="305"/>
      <c r="DH92" s="305"/>
      <c r="DI92" s="305"/>
      <c r="DJ92" s="305"/>
      <c r="DK92" s="305"/>
      <c r="DL92" s="305"/>
      <c r="DM92" s="305"/>
      <c r="DN92" s="305"/>
      <c r="DO92" s="305"/>
      <c r="DP92" s="305"/>
      <c r="DQ92" s="305"/>
      <c r="DR92" s="305"/>
      <c r="DS92" s="305"/>
      <c r="DT92" s="305"/>
      <c r="DU92" s="305"/>
      <c r="DV92" s="305"/>
      <c r="DW92" s="305"/>
      <c r="DX92" s="305"/>
      <c r="DY92" s="305"/>
      <c r="DZ92" s="305"/>
      <c r="EA92" s="305"/>
      <c r="EB92" s="305"/>
      <c r="EC92" s="305"/>
      <c r="ED92" s="305"/>
      <c r="EE92" s="305"/>
      <c r="EF92" s="305"/>
      <c r="EG92" s="305"/>
      <c r="EH92" s="305"/>
      <c r="EI92" s="305"/>
      <c r="EJ92" s="305"/>
      <c r="EK92" s="305"/>
      <c r="EL92" s="305"/>
      <c r="EM92" s="305"/>
      <c r="EN92" s="305"/>
      <c r="EO92" s="305"/>
      <c r="EP92" s="305"/>
      <c r="EQ92" s="305"/>
      <c r="ER92" s="305"/>
      <c r="ES92" s="305"/>
      <c r="ET92" s="305"/>
      <c r="EU92" s="305"/>
      <c r="EV92" s="305"/>
      <c r="EW92" s="305"/>
      <c r="EX92" s="305"/>
      <c r="EY92" s="305"/>
      <c r="EZ92" s="305"/>
      <c r="FA92" s="305"/>
      <c r="FB92" s="305"/>
      <c r="FC92" s="305"/>
      <c r="FD92" s="305"/>
      <c r="FE92" s="305"/>
      <c r="FF92" s="305"/>
      <c r="FG92" s="305"/>
      <c r="FH92" s="305"/>
      <c r="FI92" s="305"/>
      <c r="FJ92" s="305"/>
      <c r="FK92" s="305"/>
      <c r="FL92" s="305"/>
      <c r="FM92" s="305"/>
      <c r="FN92" s="305"/>
      <c r="FO92" s="305"/>
      <c r="FP92" s="305"/>
      <c r="FQ92" s="305"/>
      <c r="FR92" s="305"/>
      <c r="FS92" s="305"/>
      <c r="FT92" s="305"/>
      <c r="FU92" s="305"/>
      <c r="FV92" s="305"/>
      <c r="FW92" s="305"/>
      <c r="FX92" s="305"/>
      <c r="FY92" s="305"/>
      <c r="FZ92" s="305"/>
      <c r="GA92" s="305"/>
      <c r="GB92" s="305"/>
      <c r="GC92" s="305"/>
      <c r="GD92" s="305"/>
      <c r="GE92" s="305"/>
      <c r="GF92" s="305"/>
      <c r="GG92" s="305"/>
      <c r="GH92" s="305"/>
      <c r="GI92" s="305"/>
      <c r="GJ92" s="305"/>
      <c r="GK92" s="305"/>
      <c r="GL92" s="305"/>
      <c r="GM92" s="305"/>
      <c r="GN92" s="305"/>
      <c r="GO92" s="305"/>
      <c r="GP92" s="305"/>
      <c r="GQ92" s="305"/>
      <c r="GR92" s="305"/>
      <c r="GS92" s="305"/>
      <c r="GT92" s="305"/>
      <c r="GU92" s="305"/>
      <c r="GV92" s="305"/>
      <c r="GW92" s="305"/>
      <c r="GX92" s="305"/>
      <c r="GY92" s="305"/>
      <c r="GZ92" s="305"/>
      <c r="HA92" s="305"/>
      <c r="HB92" s="305"/>
      <c r="HC92" s="305"/>
      <c r="HD92" s="305"/>
      <c r="HE92" s="305"/>
      <c r="HF92" s="305"/>
      <c r="HG92" s="305"/>
      <c r="HH92" s="305"/>
      <c r="HI92" s="305"/>
      <c r="HJ92" s="305"/>
      <c r="HK92" s="305"/>
      <c r="HL92" s="305"/>
      <c r="HM92" s="305"/>
      <c r="HN92" s="305"/>
      <c r="HO92" s="305"/>
      <c r="HP92" s="305"/>
      <c r="HQ92" s="305"/>
      <c r="HR92" s="305"/>
      <c r="HS92" s="305"/>
      <c r="HT92" s="305"/>
      <c r="HU92" s="305"/>
      <c r="HV92" s="305"/>
      <c r="HW92" s="305"/>
      <c r="HX92" s="305"/>
      <c r="HY92" s="305"/>
      <c r="HZ92" s="305"/>
      <c r="IA92" s="305"/>
      <c r="IB92" s="305"/>
      <c r="IC92" s="305"/>
      <c r="ID92" s="305"/>
      <c r="IE92" s="305"/>
      <c r="IF92" s="305"/>
      <c r="IG92" s="305"/>
      <c r="IH92" s="305"/>
      <c r="II92" s="305"/>
      <c r="IJ92" s="305"/>
      <c r="IK92" s="305"/>
      <c r="IL92" s="305"/>
      <c r="IM92" s="305"/>
      <c r="IN92" s="305"/>
      <c r="IO92" s="305"/>
      <c r="IP92" s="305"/>
      <c r="IQ92" s="305"/>
      <c r="IR92" s="305"/>
      <c r="IS92" s="305"/>
      <c r="IT92" s="305"/>
      <c r="IU92" s="305"/>
      <c r="IV92" s="305"/>
    </row>
    <row r="93" spans="1:256" s="327" customFormat="1" ht="107.25" customHeight="1" x14ac:dyDescent="0.5">
      <c r="A93" s="372" t="s">
        <v>276</v>
      </c>
      <c r="B93" s="372"/>
      <c r="C93" s="372"/>
      <c r="D93" s="372"/>
      <c r="E93" s="372"/>
      <c r="F93" s="372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6"/>
      <c r="U93" s="326"/>
      <c r="V93" s="326"/>
      <c r="W93" s="326"/>
      <c r="X93" s="326"/>
      <c r="Y93" s="326"/>
      <c r="Z93" s="326"/>
      <c r="AA93" s="326"/>
      <c r="AB93" s="326"/>
      <c r="AC93" s="326"/>
      <c r="AD93" s="326"/>
      <c r="AE93" s="326"/>
      <c r="AF93" s="326"/>
      <c r="AG93" s="326"/>
      <c r="AH93" s="326"/>
      <c r="AI93" s="326"/>
      <c r="AJ93" s="326"/>
      <c r="AK93" s="326"/>
      <c r="AL93" s="326"/>
      <c r="AM93" s="326"/>
      <c r="AN93" s="326"/>
      <c r="AO93" s="326"/>
      <c r="AP93" s="326"/>
      <c r="AQ93" s="326"/>
      <c r="AR93" s="326"/>
      <c r="AS93" s="326"/>
      <c r="AT93" s="326"/>
      <c r="AU93" s="326"/>
      <c r="AV93" s="326"/>
      <c r="AW93" s="326"/>
      <c r="AX93" s="326"/>
      <c r="AY93" s="326"/>
      <c r="AZ93" s="326"/>
      <c r="BA93" s="326"/>
      <c r="BB93" s="326"/>
      <c r="BC93" s="326"/>
      <c r="BD93" s="326"/>
      <c r="BE93" s="326"/>
      <c r="BF93" s="326"/>
      <c r="BG93" s="326"/>
      <c r="BH93" s="326"/>
      <c r="BI93" s="326"/>
      <c r="BJ93" s="326"/>
      <c r="BK93" s="326"/>
      <c r="BL93" s="326"/>
      <c r="BM93" s="326"/>
      <c r="BN93" s="326"/>
      <c r="BO93" s="326"/>
      <c r="BP93" s="326"/>
      <c r="BQ93" s="326"/>
      <c r="BR93" s="326"/>
      <c r="BS93" s="326"/>
      <c r="BT93" s="326"/>
      <c r="BU93" s="326"/>
      <c r="BV93" s="326"/>
      <c r="BW93" s="326"/>
      <c r="BX93" s="326"/>
      <c r="BY93" s="326"/>
      <c r="BZ93" s="326"/>
      <c r="CA93" s="326"/>
      <c r="CB93" s="326"/>
      <c r="CC93" s="326"/>
      <c r="CD93" s="326"/>
      <c r="CE93" s="326"/>
      <c r="CF93" s="326"/>
      <c r="CG93" s="326"/>
      <c r="CH93" s="326"/>
      <c r="CI93" s="326"/>
      <c r="CJ93" s="326"/>
      <c r="CK93" s="326"/>
      <c r="CL93" s="326"/>
      <c r="CM93" s="326"/>
      <c r="CN93" s="326"/>
      <c r="CO93" s="326"/>
      <c r="CP93" s="326"/>
      <c r="CQ93" s="326"/>
      <c r="CR93" s="326"/>
      <c r="CS93" s="326"/>
      <c r="CT93" s="326"/>
      <c r="CU93" s="326"/>
      <c r="CV93" s="326"/>
      <c r="CW93" s="326"/>
      <c r="CX93" s="326"/>
      <c r="CY93" s="326"/>
      <c r="CZ93" s="326"/>
      <c r="DA93" s="326"/>
      <c r="DB93" s="326"/>
      <c r="DC93" s="326"/>
      <c r="DD93" s="326"/>
      <c r="DE93" s="326"/>
      <c r="DF93" s="326"/>
      <c r="DG93" s="326"/>
      <c r="DH93" s="326"/>
      <c r="DI93" s="326"/>
      <c r="DJ93" s="326"/>
      <c r="DK93" s="326"/>
      <c r="DL93" s="326"/>
      <c r="DM93" s="326"/>
      <c r="DN93" s="326"/>
      <c r="DO93" s="326"/>
      <c r="DP93" s="326"/>
      <c r="DQ93" s="326"/>
      <c r="DR93" s="326"/>
      <c r="DS93" s="326"/>
      <c r="DT93" s="326"/>
      <c r="DU93" s="326"/>
      <c r="DV93" s="326"/>
      <c r="DW93" s="326"/>
      <c r="DX93" s="326"/>
      <c r="DY93" s="326"/>
      <c r="DZ93" s="326"/>
      <c r="EA93" s="326"/>
      <c r="EB93" s="326"/>
      <c r="EC93" s="326"/>
      <c r="ED93" s="326"/>
      <c r="EE93" s="326"/>
      <c r="EF93" s="326"/>
      <c r="EG93" s="326"/>
      <c r="EH93" s="326"/>
      <c r="EI93" s="326"/>
      <c r="EJ93" s="326"/>
      <c r="EK93" s="326"/>
      <c r="EL93" s="326"/>
      <c r="EM93" s="326"/>
      <c r="EN93" s="326"/>
      <c r="EO93" s="326"/>
      <c r="EP93" s="326"/>
      <c r="EQ93" s="326"/>
      <c r="ER93" s="326"/>
      <c r="ES93" s="326"/>
      <c r="ET93" s="326"/>
      <c r="EU93" s="326"/>
      <c r="EV93" s="326"/>
      <c r="EW93" s="326"/>
      <c r="EX93" s="326"/>
      <c r="EY93" s="326"/>
      <c r="EZ93" s="326"/>
      <c r="FA93" s="326"/>
      <c r="FB93" s="326"/>
      <c r="FC93" s="326"/>
      <c r="FD93" s="326"/>
      <c r="FE93" s="326"/>
      <c r="FF93" s="326"/>
      <c r="FG93" s="326"/>
      <c r="FH93" s="326"/>
      <c r="FI93" s="326"/>
      <c r="FJ93" s="326"/>
      <c r="FK93" s="326"/>
      <c r="FL93" s="326"/>
      <c r="FM93" s="326"/>
      <c r="FN93" s="326"/>
      <c r="FO93" s="326"/>
      <c r="FP93" s="326"/>
      <c r="FQ93" s="326"/>
      <c r="FR93" s="326"/>
      <c r="FS93" s="326"/>
      <c r="FT93" s="326"/>
      <c r="FU93" s="326"/>
      <c r="FV93" s="326"/>
      <c r="FW93" s="326"/>
      <c r="FX93" s="326"/>
      <c r="FY93" s="326"/>
      <c r="FZ93" s="326"/>
      <c r="GA93" s="326"/>
      <c r="GB93" s="326"/>
      <c r="GC93" s="326"/>
      <c r="GD93" s="326"/>
      <c r="GE93" s="326"/>
      <c r="GF93" s="326"/>
      <c r="GG93" s="326"/>
      <c r="GH93" s="326"/>
      <c r="GI93" s="326"/>
      <c r="GJ93" s="326"/>
      <c r="GK93" s="326"/>
      <c r="GL93" s="326"/>
      <c r="GM93" s="326"/>
      <c r="GN93" s="326"/>
      <c r="GO93" s="326"/>
      <c r="GP93" s="326"/>
      <c r="GQ93" s="326"/>
      <c r="GR93" s="326"/>
      <c r="GS93" s="326"/>
      <c r="GT93" s="326"/>
      <c r="GU93" s="326"/>
      <c r="GV93" s="326"/>
      <c r="GW93" s="326"/>
      <c r="GX93" s="326"/>
      <c r="GY93" s="326"/>
      <c r="GZ93" s="326"/>
      <c r="HA93" s="326"/>
      <c r="HB93" s="326"/>
      <c r="HC93" s="326"/>
      <c r="HD93" s="326"/>
      <c r="HE93" s="326"/>
      <c r="HF93" s="326"/>
      <c r="HG93" s="326"/>
      <c r="HH93" s="326"/>
      <c r="HI93" s="326"/>
      <c r="HJ93" s="326"/>
      <c r="HK93" s="326"/>
      <c r="HL93" s="326"/>
      <c r="HM93" s="326"/>
      <c r="HN93" s="326"/>
      <c r="HO93" s="326"/>
      <c r="HP93" s="326"/>
      <c r="HQ93" s="326"/>
      <c r="HR93" s="326"/>
      <c r="HS93" s="326"/>
      <c r="HT93" s="326"/>
      <c r="HU93" s="326"/>
      <c r="HV93" s="326"/>
      <c r="HW93" s="326"/>
      <c r="HX93" s="326"/>
      <c r="HY93" s="326"/>
      <c r="HZ93" s="326"/>
      <c r="IA93" s="326"/>
      <c r="IB93" s="326"/>
      <c r="IC93" s="326"/>
      <c r="ID93" s="326"/>
      <c r="IE93" s="326"/>
      <c r="IF93" s="326"/>
      <c r="IG93" s="326"/>
      <c r="IH93" s="326"/>
      <c r="II93" s="326"/>
      <c r="IJ93" s="326"/>
      <c r="IK93" s="326"/>
      <c r="IL93" s="326"/>
      <c r="IM93" s="326"/>
      <c r="IN93" s="326"/>
      <c r="IO93" s="326"/>
      <c r="IP93" s="326"/>
      <c r="IQ93" s="326"/>
      <c r="IR93" s="326"/>
      <c r="IS93" s="326"/>
      <c r="IT93" s="326"/>
      <c r="IU93" s="326"/>
      <c r="IV93" s="326"/>
    </row>
    <row r="94" spans="1:256" s="333" customFormat="1" ht="43.5" customHeight="1" x14ac:dyDescent="0.5">
      <c r="A94" s="373" t="s">
        <v>53</v>
      </c>
      <c r="B94" s="382"/>
      <c r="C94" s="382"/>
      <c r="D94" s="382"/>
      <c r="E94" s="382"/>
      <c r="F94" s="38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32"/>
      <c r="T94" s="332"/>
      <c r="U94" s="332"/>
      <c r="V94" s="332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  <c r="AG94" s="332"/>
      <c r="AH94" s="332"/>
      <c r="AI94" s="332"/>
      <c r="AJ94" s="332"/>
      <c r="AK94" s="332"/>
      <c r="AL94" s="332"/>
      <c r="AM94" s="332"/>
      <c r="AN94" s="332"/>
      <c r="AO94" s="332"/>
      <c r="AP94" s="332"/>
      <c r="AQ94" s="332"/>
      <c r="AR94" s="332"/>
      <c r="AS94" s="332"/>
      <c r="AT94" s="332"/>
      <c r="AU94" s="332"/>
      <c r="AV94" s="332"/>
      <c r="AW94" s="332"/>
      <c r="AX94" s="332"/>
      <c r="AY94" s="332"/>
      <c r="AZ94" s="332"/>
      <c r="BA94" s="332"/>
      <c r="BB94" s="332"/>
      <c r="BC94" s="332"/>
      <c r="BD94" s="332"/>
      <c r="BE94" s="332"/>
      <c r="BF94" s="332"/>
      <c r="BG94" s="332"/>
      <c r="BH94" s="332"/>
      <c r="BI94" s="332"/>
      <c r="BJ94" s="332"/>
      <c r="BK94" s="332"/>
      <c r="BL94" s="332"/>
      <c r="BM94" s="332"/>
      <c r="BN94" s="332"/>
      <c r="BO94" s="332"/>
      <c r="BP94" s="332"/>
      <c r="BQ94" s="332"/>
      <c r="BR94" s="332"/>
      <c r="BS94" s="332"/>
      <c r="BT94" s="332"/>
      <c r="BU94" s="332"/>
      <c r="BV94" s="332"/>
      <c r="BW94" s="332"/>
      <c r="BX94" s="332"/>
      <c r="BY94" s="332"/>
      <c r="BZ94" s="332"/>
      <c r="CA94" s="332"/>
      <c r="CB94" s="332"/>
      <c r="CC94" s="332"/>
      <c r="CD94" s="332"/>
      <c r="CE94" s="332"/>
      <c r="CF94" s="332"/>
      <c r="CG94" s="332"/>
      <c r="CH94" s="332"/>
      <c r="CI94" s="332"/>
      <c r="CJ94" s="332"/>
      <c r="CK94" s="332"/>
      <c r="CL94" s="332"/>
      <c r="CM94" s="332"/>
      <c r="CN94" s="332"/>
      <c r="CO94" s="332"/>
      <c r="CP94" s="332"/>
      <c r="CQ94" s="332"/>
      <c r="CR94" s="332"/>
      <c r="CS94" s="332"/>
      <c r="CT94" s="332"/>
      <c r="CU94" s="332"/>
      <c r="CV94" s="332"/>
      <c r="CW94" s="332"/>
      <c r="CX94" s="332"/>
      <c r="CY94" s="332"/>
      <c r="CZ94" s="332"/>
      <c r="DA94" s="332"/>
      <c r="DB94" s="332"/>
      <c r="DC94" s="332"/>
      <c r="DD94" s="332"/>
      <c r="DE94" s="332"/>
      <c r="DF94" s="332"/>
      <c r="DG94" s="332"/>
      <c r="DH94" s="332"/>
      <c r="DI94" s="332"/>
      <c r="DJ94" s="332"/>
      <c r="DK94" s="332"/>
      <c r="DL94" s="332"/>
      <c r="DM94" s="332"/>
      <c r="DN94" s="332"/>
      <c r="DO94" s="332"/>
      <c r="DP94" s="332"/>
      <c r="DQ94" s="332"/>
      <c r="DR94" s="332"/>
      <c r="DS94" s="332"/>
      <c r="DT94" s="332"/>
      <c r="DU94" s="332"/>
      <c r="DV94" s="332"/>
      <c r="DW94" s="332"/>
      <c r="DX94" s="332"/>
      <c r="DY94" s="332"/>
      <c r="DZ94" s="332"/>
      <c r="EA94" s="332"/>
      <c r="EB94" s="332"/>
      <c r="EC94" s="332"/>
      <c r="ED94" s="332"/>
      <c r="EE94" s="332"/>
      <c r="EF94" s="332"/>
      <c r="EG94" s="332"/>
      <c r="EH94" s="332"/>
      <c r="EI94" s="332"/>
      <c r="EJ94" s="332"/>
      <c r="EK94" s="332"/>
      <c r="EL94" s="332"/>
      <c r="EM94" s="332"/>
      <c r="EN94" s="332"/>
      <c r="EO94" s="332"/>
      <c r="EP94" s="332"/>
      <c r="EQ94" s="332"/>
      <c r="ER94" s="332"/>
      <c r="ES94" s="332"/>
      <c r="ET94" s="332"/>
      <c r="EU94" s="332"/>
      <c r="EV94" s="332"/>
      <c r="EW94" s="332"/>
      <c r="EX94" s="332"/>
      <c r="EY94" s="332"/>
      <c r="EZ94" s="332"/>
      <c r="FA94" s="332"/>
      <c r="FB94" s="332"/>
      <c r="FC94" s="332"/>
      <c r="FD94" s="332"/>
      <c r="FE94" s="332"/>
      <c r="FF94" s="332"/>
      <c r="FG94" s="332"/>
      <c r="FH94" s="332"/>
      <c r="FI94" s="332"/>
      <c r="FJ94" s="332"/>
      <c r="FK94" s="332"/>
      <c r="FL94" s="332"/>
      <c r="FM94" s="332"/>
      <c r="FN94" s="332"/>
      <c r="FO94" s="332"/>
      <c r="FP94" s="332"/>
      <c r="FQ94" s="332"/>
      <c r="FR94" s="332"/>
      <c r="FS94" s="332"/>
      <c r="FT94" s="332"/>
      <c r="FU94" s="332"/>
      <c r="FV94" s="332"/>
      <c r="FW94" s="332"/>
      <c r="FX94" s="332"/>
      <c r="FY94" s="332"/>
      <c r="FZ94" s="332"/>
      <c r="GA94" s="332"/>
      <c r="GB94" s="332"/>
      <c r="GC94" s="332"/>
      <c r="GD94" s="332"/>
      <c r="GE94" s="332"/>
      <c r="GF94" s="332"/>
      <c r="GG94" s="332"/>
      <c r="GH94" s="332"/>
      <c r="GI94" s="332"/>
      <c r="GJ94" s="332"/>
      <c r="GK94" s="332"/>
      <c r="GL94" s="332"/>
      <c r="GM94" s="332"/>
      <c r="GN94" s="332"/>
      <c r="GO94" s="332"/>
      <c r="GP94" s="332"/>
      <c r="GQ94" s="332"/>
      <c r="GR94" s="332"/>
      <c r="GS94" s="332"/>
      <c r="GT94" s="332"/>
      <c r="GU94" s="332"/>
      <c r="GV94" s="332"/>
      <c r="GW94" s="332"/>
      <c r="GX94" s="332"/>
      <c r="GY94" s="332"/>
      <c r="GZ94" s="332"/>
      <c r="HA94" s="332"/>
      <c r="HB94" s="332"/>
      <c r="HC94" s="332"/>
      <c r="HD94" s="332"/>
      <c r="HE94" s="332"/>
      <c r="HF94" s="332"/>
      <c r="HG94" s="332"/>
      <c r="HH94" s="332"/>
      <c r="HI94" s="332"/>
      <c r="HJ94" s="332"/>
      <c r="HK94" s="332"/>
      <c r="HL94" s="332"/>
      <c r="HM94" s="332"/>
      <c r="HN94" s="332"/>
      <c r="HO94" s="332"/>
      <c r="HP94" s="332"/>
      <c r="HQ94" s="332"/>
      <c r="HR94" s="332"/>
      <c r="HS94" s="332"/>
      <c r="HT94" s="332"/>
      <c r="HU94" s="332"/>
      <c r="HV94" s="332"/>
      <c r="HW94" s="332"/>
      <c r="HX94" s="332"/>
      <c r="HY94" s="332"/>
      <c r="HZ94" s="332"/>
      <c r="IA94" s="332"/>
      <c r="IB94" s="332"/>
      <c r="IC94" s="332"/>
      <c r="ID94" s="332"/>
      <c r="IE94" s="332"/>
      <c r="IF94" s="332"/>
      <c r="IG94" s="332"/>
      <c r="IH94" s="332"/>
      <c r="II94" s="332"/>
      <c r="IJ94" s="332"/>
      <c r="IK94" s="332"/>
      <c r="IL94" s="332"/>
      <c r="IM94" s="332"/>
      <c r="IN94" s="332"/>
      <c r="IO94" s="332"/>
      <c r="IP94" s="332"/>
      <c r="IQ94" s="332"/>
      <c r="IR94" s="332"/>
      <c r="IS94" s="332"/>
      <c r="IT94" s="332"/>
      <c r="IU94" s="332"/>
      <c r="IV94" s="332"/>
    </row>
    <row r="95" spans="1:256" s="333" customFormat="1" ht="45" customHeight="1" x14ac:dyDescent="0.5">
      <c r="A95" s="373" t="s">
        <v>54</v>
      </c>
      <c r="B95" s="382"/>
      <c r="C95" s="382"/>
      <c r="D95" s="382"/>
      <c r="E95" s="382"/>
      <c r="F95" s="38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332"/>
      <c r="S95" s="332"/>
      <c r="T95" s="332"/>
      <c r="U95" s="332"/>
      <c r="V95" s="332"/>
      <c r="W95" s="332"/>
      <c r="X95" s="332"/>
      <c r="Y95" s="332"/>
      <c r="Z95" s="332"/>
      <c r="AA95" s="332"/>
      <c r="AB95" s="332"/>
      <c r="AC95" s="332"/>
      <c r="AD95" s="332"/>
      <c r="AE95" s="332"/>
      <c r="AF95" s="332"/>
      <c r="AG95" s="332"/>
      <c r="AH95" s="332"/>
      <c r="AI95" s="332"/>
      <c r="AJ95" s="332"/>
      <c r="AK95" s="332"/>
      <c r="AL95" s="332"/>
      <c r="AM95" s="332"/>
      <c r="AN95" s="332"/>
      <c r="AO95" s="332"/>
      <c r="AP95" s="332"/>
      <c r="AQ95" s="332"/>
      <c r="AR95" s="332"/>
      <c r="AS95" s="332"/>
      <c r="AT95" s="332"/>
      <c r="AU95" s="332"/>
      <c r="AV95" s="332"/>
      <c r="AW95" s="332"/>
      <c r="AX95" s="332"/>
      <c r="AY95" s="332"/>
      <c r="AZ95" s="332"/>
      <c r="BA95" s="332"/>
      <c r="BB95" s="332"/>
      <c r="BC95" s="332"/>
      <c r="BD95" s="332"/>
      <c r="BE95" s="332"/>
      <c r="BF95" s="332"/>
      <c r="BG95" s="332"/>
      <c r="BH95" s="332"/>
      <c r="BI95" s="332"/>
      <c r="BJ95" s="332"/>
      <c r="BK95" s="332"/>
      <c r="BL95" s="332"/>
      <c r="BM95" s="332"/>
      <c r="BN95" s="332"/>
      <c r="BO95" s="332"/>
      <c r="BP95" s="332"/>
      <c r="BQ95" s="332"/>
      <c r="BR95" s="332"/>
      <c r="BS95" s="332"/>
      <c r="BT95" s="332"/>
      <c r="BU95" s="332"/>
      <c r="BV95" s="332"/>
      <c r="BW95" s="332"/>
      <c r="BX95" s="332"/>
      <c r="BY95" s="332"/>
      <c r="BZ95" s="332"/>
      <c r="CA95" s="332"/>
      <c r="CB95" s="332"/>
      <c r="CC95" s="332"/>
      <c r="CD95" s="332"/>
      <c r="CE95" s="332"/>
      <c r="CF95" s="332"/>
      <c r="CG95" s="332"/>
      <c r="CH95" s="332"/>
      <c r="CI95" s="332"/>
      <c r="CJ95" s="332"/>
      <c r="CK95" s="332"/>
      <c r="CL95" s="332"/>
      <c r="CM95" s="332"/>
      <c r="CN95" s="332"/>
      <c r="CO95" s="332"/>
      <c r="CP95" s="332"/>
      <c r="CQ95" s="332"/>
      <c r="CR95" s="332"/>
      <c r="CS95" s="332"/>
      <c r="CT95" s="332"/>
      <c r="CU95" s="332"/>
      <c r="CV95" s="332"/>
      <c r="CW95" s="332"/>
      <c r="CX95" s="332"/>
      <c r="CY95" s="332"/>
      <c r="CZ95" s="332"/>
      <c r="DA95" s="332"/>
      <c r="DB95" s="332"/>
      <c r="DC95" s="332"/>
      <c r="DD95" s="332"/>
      <c r="DE95" s="332"/>
      <c r="DF95" s="332"/>
      <c r="DG95" s="332"/>
      <c r="DH95" s="332"/>
      <c r="DI95" s="332"/>
      <c r="DJ95" s="332"/>
      <c r="DK95" s="332"/>
      <c r="DL95" s="332"/>
      <c r="DM95" s="332"/>
      <c r="DN95" s="332"/>
      <c r="DO95" s="332"/>
      <c r="DP95" s="332"/>
      <c r="DQ95" s="332"/>
      <c r="DR95" s="332"/>
      <c r="DS95" s="332"/>
      <c r="DT95" s="332"/>
      <c r="DU95" s="332"/>
      <c r="DV95" s="332"/>
      <c r="DW95" s="332"/>
      <c r="DX95" s="332"/>
      <c r="DY95" s="332"/>
      <c r="DZ95" s="332"/>
      <c r="EA95" s="332"/>
      <c r="EB95" s="332"/>
      <c r="EC95" s="332"/>
      <c r="ED95" s="332"/>
      <c r="EE95" s="332"/>
      <c r="EF95" s="332"/>
      <c r="EG95" s="332"/>
      <c r="EH95" s="332"/>
      <c r="EI95" s="332"/>
      <c r="EJ95" s="332"/>
      <c r="EK95" s="332"/>
      <c r="EL95" s="332"/>
      <c r="EM95" s="332"/>
      <c r="EN95" s="332"/>
      <c r="EO95" s="332"/>
      <c r="EP95" s="332"/>
      <c r="EQ95" s="332"/>
      <c r="ER95" s="332"/>
      <c r="ES95" s="332"/>
      <c r="ET95" s="332"/>
      <c r="EU95" s="332"/>
      <c r="EV95" s="332"/>
      <c r="EW95" s="332"/>
      <c r="EX95" s="332"/>
      <c r="EY95" s="332"/>
      <c r="EZ95" s="332"/>
      <c r="FA95" s="332"/>
      <c r="FB95" s="332"/>
      <c r="FC95" s="332"/>
      <c r="FD95" s="332"/>
      <c r="FE95" s="332"/>
      <c r="FF95" s="332"/>
      <c r="FG95" s="332"/>
      <c r="FH95" s="332"/>
      <c r="FI95" s="332"/>
      <c r="FJ95" s="332"/>
      <c r="FK95" s="332"/>
      <c r="FL95" s="332"/>
      <c r="FM95" s="332"/>
      <c r="FN95" s="332"/>
      <c r="FO95" s="332"/>
      <c r="FP95" s="332"/>
      <c r="FQ95" s="332"/>
      <c r="FR95" s="332"/>
      <c r="FS95" s="332"/>
      <c r="FT95" s="332"/>
      <c r="FU95" s="332"/>
      <c r="FV95" s="332"/>
      <c r="FW95" s="332"/>
      <c r="FX95" s="332"/>
      <c r="FY95" s="332"/>
      <c r="FZ95" s="332"/>
      <c r="GA95" s="332"/>
      <c r="GB95" s="332"/>
      <c r="GC95" s="332"/>
      <c r="GD95" s="332"/>
      <c r="GE95" s="332"/>
      <c r="GF95" s="332"/>
      <c r="GG95" s="332"/>
      <c r="GH95" s="332"/>
      <c r="GI95" s="332"/>
      <c r="GJ95" s="332"/>
      <c r="GK95" s="332"/>
      <c r="GL95" s="332"/>
      <c r="GM95" s="332"/>
      <c r="GN95" s="332"/>
      <c r="GO95" s="332"/>
      <c r="GP95" s="332"/>
      <c r="GQ95" s="332"/>
      <c r="GR95" s="332"/>
      <c r="GS95" s="332"/>
      <c r="GT95" s="332"/>
      <c r="GU95" s="332"/>
      <c r="GV95" s="332"/>
      <c r="GW95" s="332"/>
      <c r="GX95" s="332"/>
      <c r="GY95" s="332"/>
      <c r="GZ95" s="332"/>
      <c r="HA95" s="332"/>
      <c r="HB95" s="332"/>
      <c r="HC95" s="332"/>
      <c r="HD95" s="332"/>
      <c r="HE95" s="332"/>
      <c r="HF95" s="332"/>
      <c r="HG95" s="332"/>
      <c r="HH95" s="332"/>
      <c r="HI95" s="332"/>
      <c r="HJ95" s="332"/>
      <c r="HK95" s="332"/>
      <c r="HL95" s="332"/>
      <c r="HM95" s="332"/>
      <c r="HN95" s="332"/>
      <c r="HO95" s="332"/>
      <c r="HP95" s="332"/>
      <c r="HQ95" s="332"/>
      <c r="HR95" s="332"/>
      <c r="HS95" s="332"/>
      <c r="HT95" s="332"/>
      <c r="HU95" s="332"/>
      <c r="HV95" s="332"/>
      <c r="HW95" s="332"/>
      <c r="HX95" s="332"/>
      <c r="HY95" s="332"/>
      <c r="HZ95" s="332"/>
      <c r="IA95" s="332"/>
      <c r="IB95" s="332"/>
      <c r="IC95" s="332"/>
      <c r="ID95" s="332"/>
      <c r="IE95" s="332"/>
      <c r="IF95" s="332"/>
      <c r="IG95" s="332"/>
      <c r="IH95" s="332"/>
      <c r="II95" s="332"/>
      <c r="IJ95" s="332"/>
      <c r="IK95" s="332"/>
      <c r="IL95" s="332"/>
      <c r="IM95" s="332"/>
      <c r="IN95" s="332"/>
      <c r="IO95" s="332"/>
      <c r="IP95" s="332"/>
      <c r="IQ95" s="332"/>
      <c r="IR95" s="332"/>
      <c r="IS95" s="332"/>
      <c r="IT95" s="332"/>
      <c r="IU95" s="332"/>
      <c r="IV95" s="332"/>
    </row>
    <row r="96" spans="1:256" s="8" customFormat="1" ht="24.75" customHeight="1" x14ac:dyDescent="0.35">
      <c r="A96" s="370" t="s">
        <v>306</v>
      </c>
      <c r="B96" s="380"/>
      <c r="C96" s="380"/>
      <c r="D96" s="380"/>
      <c r="E96" s="380"/>
      <c r="F96" s="380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</row>
    <row r="97" spans="1:256" s="8" customFormat="1" ht="23.45" customHeight="1" x14ac:dyDescent="0.35">
      <c r="A97" s="12"/>
      <c r="B97" s="12"/>
      <c r="C97" s="11" t="s">
        <v>55</v>
      </c>
      <c r="D97" s="11" t="s">
        <v>5</v>
      </c>
      <c r="E97" s="13">
        <f>E98+E100+E102+E104</f>
        <v>158000</v>
      </c>
      <c r="F97" s="14" t="s">
        <v>6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8" spans="1:256" s="109" customFormat="1" ht="23.45" customHeight="1" x14ac:dyDescent="0.35">
      <c r="A98" s="12"/>
      <c r="B98" s="12"/>
      <c r="C98" s="11" t="s">
        <v>313</v>
      </c>
      <c r="D98" s="11" t="s">
        <v>8</v>
      </c>
      <c r="E98" s="13">
        <v>100000</v>
      </c>
      <c r="F98" s="14" t="s">
        <v>6</v>
      </c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8"/>
      <c r="DB98" s="108"/>
      <c r="DC98" s="108"/>
      <c r="DD98" s="108"/>
      <c r="DE98" s="108"/>
      <c r="DF98" s="108"/>
      <c r="DG98" s="108"/>
      <c r="DH98" s="108"/>
      <c r="DI98" s="108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08"/>
      <c r="ES98" s="108"/>
      <c r="ET98" s="108"/>
      <c r="EU98" s="108"/>
      <c r="EV98" s="108"/>
      <c r="EW98" s="108"/>
      <c r="EX98" s="108"/>
      <c r="EY98" s="108"/>
      <c r="EZ98" s="108"/>
      <c r="FA98" s="108"/>
      <c r="FB98" s="108"/>
      <c r="FC98" s="108"/>
      <c r="FD98" s="108"/>
      <c r="FE98" s="108"/>
      <c r="FF98" s="108"/>
      <c r="FG98" s="108"/>
      <c r="FH98" s="108"/>
      <c r="FI98" s="108"/>
      <c r="FJ98" s="108"/>
      <c r="FK98" s="108"/>
      <c r="FL98" s="108"/>
      <c r="FM98" s="108"/>
      <c r="FN98" s="108"/>
      <c r="FO98" s="108"/>
      <c r="FP98" s="108"/>
      <c r="FQ98" s="108"/>
      <c r="FR98" s="108"/>
      <c r="FS98" s="108"/>
      <c r="FT98" s="108"/>
      <c r="FU98" s="108"/>
      <c r="FV98" s="108"/>
      <c r="FW98" s="108"/>
      <c r="FX98" s="108"/>
      <c r="FY98" s="108"/>
      <c r="FZ98" s="108"/>
      <c r="GA98" s="108"/>
      <c r="GB98" s="108"/>
      <c r="GC98" s="108"/>
      <c r="GD98" s="108"/>
      <c r="GE98" s="108"/>
      <c r="GF98" s="108"/>
      <c r="GG98" s="108"/>
      <c r="GH98" s="108"/>
      <c r="GI98" s="108"/>
      <c r="GJ98" s="108"/>
      <c r="GK98" s="108"/>
      <c r="GL98" s="108"/>
      <c r="GM98" s="108"/>
      <c r="GN98" s="108"/>
      <c r="GO98" s="108"/>
      <c r="GP98" s="108"/>
      <c r="GQ98" s="108"/>
      <c r="GR98" s="108"/>
      <c r="GS98" s="108"/>
      <c r="GT98" s="108"/>
      <c r="GU98" s="108"/>
      <c r="GV98" s="108"/>
      <c r="GW98" s="108"/>
      <c r="GX98" s="108"/>
      <c r="GY98" s="108"/>
      <c r="GZ98" s="108"/>
      <c r="HA98" s="108"/>
      <c r="HB98" s="108"/>
      <c r="HC98" s="108"/>
      <c r="HD98" s="108"/>
      <c r="HE98" s="108"/>
      <c r="HF98" s="108"/>
      <c r="HG98" s="108"/>
      <c r="HH98" s="108"/>
      <c r="HI98" s="108"/>
      <c r="HJ98" s="108"/>
      <c r="HK98" s="108"/>
      <c r="HL98" s="108"/>
      <c r="HM98" s="108"/>
      <c r="HN98" s="108"/>
      <c r="HO98" s="108"/>
      <c r="HP98" s="108"/>
      <c r="HQ98" s="108"/>
      <c r="HR98" s="108"/>
      <c r="HS98" s="108"/>
      <c r="HT98" s="108"/>
      <c r="HU98" s="108"/>
      <c r="HV98" s="108"/>
      <c r="HW98" s="108"/>
      <c r="HX98" s="108"/>
      <c r="HY98" s="108"/>
      <c r="HZ98" s="108"/>
      <c r="IA98" s="108"/>
      <c r="IB98" s="108"/>
      <c r="IC98" s="108"/>
      <c r="ID98" s="108"/>
      <c r="IE98" s="108"/>
      <c r="IF98" s="108"/>
      <c r="IG98" s="108"/>
      <c r="IH98" s="108"/>
      <c r="II98" s="108"/>
      <c r="IJ98" s="108"/>
      <c r="IK98" s="108"/>
      <c r="IL98" s="108"/>
      <c r="IM98" s="108"/>
      <c r="IN98" s="108"/>
      <c r="IO98" s="108"/>
      <c r="IP98" s="108"/>
      <c r="IQ98" s="108"/>
      <c r="IR98" s="108"/>
      <c r="IS98" s="108"/>
      <c r="IT98" s="108"/>
      <c r="IU98" s="108"/>
      <c r="IV98" s="108"/>
    </row>
    <row r="99" spans="1:256" s="8" customFormat="1" ht="71.25" customHeight="1" x14ac:dyDescent="0.35">
      <c r="A99" s="373" t="s">
        <v>277</v>
      </c>
      <c r="B99" s="374"/>
      <c r="C99" s="374"/>
      <c r="D99" s="374"/>
      <c r="E99" s="374"/>
      <c r="F99" s="37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</row>
    <row r="100" spans="1:256" s="109" customFormat="1" ht="23.45" customHeight="1" x14ac:dyDescent="0.35">
      <c r="A100" s="12"/>
      <c r="B100" s="12"/>
      <c r="C100" s="11" t="s">
        <v>312</v>
      </c>
      <c r="D100" s="11" t="s">
        <v>8</v>
      </c>
      <c r="E100" s="13">
        <v>5000</v>
      </c>
      <c r="F100" s="14" t="s">
        <v>6</v>
      </c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08"/>
      <c r="ES100" s="108"/>
      <c r="ET100" s="108"/>
      <c r="EU100" s="108"/>
      <c r="EV100" s="108"/>
      <c r="EW100" s="108"/>
      <c r="EX100" s="108"/>
      <c r="EY100" s="108"/>
      <c r="EZ100" s="108"/>
      <c r="FA100" s="108"/>
      <c r="FB100" s="108"/>
      <c r="FC100" s="108"/>
      <c r="FD100" s="108"/>
      <c r="FE100" s="108"/>
      <c r="FF100" s="108"/>
      <c r="FG100" s="108"/>
      <c r="FH100" s="108"/>
      <c r="FI100" s="108"/>
      <c r="FJ100" s="108"/>
      <c r="FK100" s="108"/>
      <c r="FL100" s="108"/>
      <c r="FM100" s="108"/>
      <c r="FN100" s="108"/>
      <c r="FO100" s="108"/>
      <c r="FP100" s="108"/>
      <c r="FQ100" s="108"/>
      <c r="FR100" s="108"/>
      <c r="FS100" s="108"/>
      <c r="FT100" s="108"/>
      <c r="FU100" s="108"/>
      <c r="FV100" s="108"/>
      <c r="FW100" s="108"/>
      <c r="FX100" s="108"/>
      <c r="FY100" s="108"/>
      <c r="FZ100" s="108"/>
      <c r="GA100" s="108"/>
      <c r="GB100" s="108"/>
      <c r="GC100" s="108"/>
      <c r="GD100" s="108"/>
      <c r="GE100" s="108"/>
      <c r="GF100" s="108"/>
      <c r="GG100" s="108"/>
      <c r="GH100" s="108"/>
      <c r="GI100" s="108"/>
      <c r="GJ100" s="108"/>
      <c r="GK100" s="108"/>
      <c r="GL100" s="108"/>
      <c r="GM100" s="108"/>
      <c r="GN100" s="108"/>
      <c r="GO100" s="108"/>
      <c r="GP100" s="108"/>
      <c r="GQ100" s="108"/>
      <c r="GR100" s="108"/>
      <c r="GS100" s="108"/>
      <c r="GT100" s="108"/>
      <c r="GU100" s="108"/>
      <c r="GV100" s="108"/>
      <c r="GW100" s="108"/>
      <c r="GX100" s="108"/>
      <c r="GY100" s="108"/>
      <c r="GZ100" s="108"/>
      <c r="HA100" s="108"/>
      <c r="HB100" s="108"/>
      <c r="HC100" s="108"/>
      <c r="HD100" s="108"/>
      <c r="HE100" s="108"/>
      <c r="HF100" s="108"/>
      <c r="HG100" s="108"/>
      <c r="HH100" s="108"/>
      <c r="HI100" s="108"/>
      <c r="HJ100" s="108"/>
      <c r="HK100" s="108"/>
      <c r="HL100" s="108"/>
      <c r="HM100" s="108"/>
      <c r="HN100" s="108"/>
      <c r="HO100" s="108"/>
      <c r="HP100" s="108"/>
      <c r="HQ100" s="108"/>
      <c r="HR100" s="108"/>
      <c r="HS100" s="108"/>
      <c r="HT100" s="108"/>
      <c r="HU100" s="108"/>
      <c r="HV100" s="108"/>
      <c r="HW100" s="108"/>
      <c r="HX100" s="108"/>
      <c r="HY100" s="108"/>
      <c r="HZ100" s="108"/>
      <c r="IA100" s="108"/>
      <c r="IB100" s="108"/>
      <c r="IC100" s="108"/>
      <c r="ID100" s="108"/>
      <c r="IE100" s="108"/>
      <c r="IF100" s="108"/>
      <c r="IG100" s="108"/>
      <c r="IH100" s="108"/>
      <c r="II100" s="108"/>
      <c r="IJ100" s="108"/>
      <c r="IK100" s="108"/>
      <c r="IL100" s="108"/>
      <c r="IM100" s="108"/>
      <c r="IN100" s="108"/>
      <c r="IO100" s="108"/>
      <c r="IP100" s="108"/>
      <c r="IQ100" s="108"/>
      <c r="IR100" s="108"/>
      <c r="IS100" s="108"/>
      <c r="IT100" s="108"/>
      <c r="IU100" s="108"/>
      <c r="IV100" s="108"/>
    </row>
    <row r="101" spans="1:256" s="8" customFormat="1" ht="26.25" customHeight="1" x14ac:dyDescent="0.35">
      <c r="A101" s="373" t="s">
        <v>278</v>
      </c>
      <c r="B101" s="374"/>
      <c r="C101" s="374"/>
      <c r="D101" s="374"/>
      <c r="E101" s="374"/>
      <c r="F101" s="374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</row>
    <row r="102" spans="1:256" s="109" customFormat="1" ht="23.25" customHeight="1" x14ac:dyDescent="0.35">
      <c r="A102" s="12"/>
      <c r="B102" s="12"/>
      <c r="C102" s="11" t="s">
        <v>311</v>
      </c>
      <c r="D102" s="11" t="s">
        <v>8</v>
      </c>
      <c r="E102" s="13">
        <v>3000</v>
      </c>
      <c r="F102" s="14" t="s">
        <v>6</v>
      </c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  <c r="BZ102" s="108"/>
      <c r="CA102" s="108"/>
      <c r="CB102" s="108"/>
      <c r="CC102" s="108"/>
      <c r="CD102" s="108"/>
      <c r="CE102" s="108"/>
      <c r="CF102" s="108"/>
      <c r="CG102" s="108"/>
      <c r="CH102" s="108"/>
      <c r="CI102" s="108"/>
      <c r="CJ102" s="108"/>
      <c r="CK102" s="108"/>
      <c r="CL102" s="108"/>
      <c r="CM102" s="108"/>
      <c r="CN102" s="108"/>
      <c r="CO102" s="108"/>
      <c r="CP102" s="108"/>
      <c r="CQ102" s="108"/>
      <c r="CR102" s="108"/>
      <c r="CS102" s="108"/>
      <c r="CT102" s="108"/>
      <c r="CU102" s="108"/>
      <c r="CV102" s="108"/>
      <c r="CW102" s="108"/>
      <c r="CX102" s="108"/>
      <c r="CY102" s="108"/>
      <c r="CZ102" s="108"/>
      <c r="DA102" s="108"/>
      <c r="DB102" s="108"/>
      <c r="DC102" s="108"/>
      <c r="DD102" s="108"/>
      <c r="DE102" s="108"/>
      <c r="DF102" s="108"/>
      <c r="DG102" s="108"/>
      <c r="DH102" s="108"/>
      <c r="DI102" s="108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108"/>
      <c r="ED102" s="108"/>
      <c r="EE102" s="108"/>
      <c r="EF102" s="108"/>
      <c r="EG102" s="108"/>
      <c r="EH102" s="108"/>
      <c r="EI102" s="108"/>
      <c r="EJ102" s="108"/>
      <c r="EK102" s="108"/>
      <c r="EL102" s="108"/>
      <c r="EM102" s="108"/>
      <c r="EN102" s="108"/>
      <c r="EO102" s="108"/>
      <c r="EP102" s="108"/>
      <c r="EQ102" s="108"/>
      <c r="ER102" s="108"/>
      <c r="ES102" s="108"/>
      <c r="ET102" s="108"/>
      <c r="EU102" s="108"/>
      <c r="EV102" s="108"/>
      <c r="EW102" s="108"/>
      <c r="EX102" s="108"/>
      <c r="EY102" s="108"/>
      <c r="EZ102" s="108"/>
      <c r="FA102" s="108"/>
      <c r="FB102" s="108"/>
      <c r="FC102" s="108"/>
      <c r="FD102" s="108"/>
      <c r="FE102" s="108"/>
      <c r="FF102" s="108"/>
      <c r="FG102" s="108"/>
      <c r="FH102" s="108"/>
      <c r="FI102" s="108"/>
      <c r="FJ102" s="108"/>
      <c r="FK102" s="108"/>
      <c r="FL102" s="108"/>
      <c r="FM102" s="108"/>
      <c r="FN102" s="108"/>
      <c r="FO102" s="108"/>
      <c r="FP102" s="108"/>
      <c r="FQ102" s="108"/>
      <c r="FR102" s="108"/>
      <c r="FS102" s="108"/>
      <c r="FT102" s="108"/>
      <c r="FU102" s="108"/>
      <c r="FV102" s="108"/>
      <c r="FW102" s="108"/>
      <c r="FX102" s="108"/>
      <c r="FY102" s="108"/>
      <c r="FZ102" s="108"/>
      <c r="GA102" s="108"/>
      <c r="GB102" s="108"/>
      <c r="GC102" s="108"/>
      <c r="GD102" s="108"/>
      <c r="GE102" s="108"/>
      <c r="GF102" s="108"/>
      <c r="GG102" s="108"/>
      <c r="GH102" s="108"/>
      <c r="GI102" s="108"/>
      <c r="GJ102" s="108"/>
      <c r="GK102" s="108"/>
      <c r="GL102" s="108"/>
      <c r="GM102" s="108"/>
      <c r="GN102" s="108"/>
      <c r="GO102" s="108"/>
      <c r="GP102" s="108"/>
      <c r="GQ102" s="108"/>
      <c r="GR102" s="108"/>
      <c r="GS102" s="108"/>
      <c r="GT102" s="108"/>
      <c r="GU102" s="108"/>
      <c r="GV102" s="108"/>
      <c r="GW102" s="108"/>
      <c r="GX102" s="108"/>
      <c r="GY102" s="108"/>
      <c r="GZ102" s="108"/>
      <c r="HA102" s="108"/>
      <c r="HB102" s="108"/>
      <c r="HC102" s="108"/>
      <c r="HD102" s="108"/>
      <c r="HE102" s="108"/>
      <c r="HF102" s="108"/>
      <c r="HG102" s="108"/>
      <c r="HH102" s="108"/>
      <c r="HI102" s="108"/>
      <c r="HJ102" s="108"/>
      <c r="HK102" s="108"/>
      <c r="HL102" s="108"/>
      <c r="HM102" s="108"/>
      <c r="HN102" s="108"/>
      <c r="HO102" s="108"/>
      <c r="HP102" s="108"/>
      <c r="HQ102" s="108"/>
      <c r="HR102" s="108"/>
      <c r="HS102" s="108"/>
      <c r="HT102" s="108"/>
      <c r="HU102" s="108"/>
      <c r="HV102" s="108"/>
      <c r="HW102" s="108"/>
      <c r="HX102" s="108"/>
      <c r="HY102" s="108"/>
      <c r="HZ102" s="108"/>
      <c r="IA102" s="108"/>
      <c r="IB102" s="108"/>
      <c r="IC102" s="108"/>
      <c r="ID102" s="108"/>
      <c r="IE102" s="108"/>
      <c r="IF102" s="108"/>
      <c r="IG102" s="108"/>
      <c r="IH102" s="108"/>
      <c r="II102" s="108"/>
      <c r="IJ102" s="108"/>
      <c r="IK102" s="108"/>
      <c r="IL102" s="108"/>
      <c r="IM102" s="108"/>
      <c r="IN102" s="108"/>
      <c r="IO102" s="108"/>
      <c r="IP102" s="108"/>
      <c r="IQ102" s="108"/>
      <c r="IR102" s="108"/>
      <c r="IS102" s="108"/>
      <c r="IT102" s="108"/>
      <c r="IU102" s="108"/>
      <c r="IV102" s="108"/>
    </row>
    <row r="103" spans="1:256" s="8" customFormat="1" ht="29.25" customHeight="1" x14ac:dyDescent="0.35">
      <c r="A103" s="373" t="s">
        <v>279</v>
      </c>
      <c r="B103" s="374"/>
      <c r="C103" s="374"/>
      <c r="D103" s="374"/>
      <c r="E103" s="374"/>
      <c r="F103" s="37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</row>
    <row r="104" spans="1:256" s="109" customFormat="1" ht="24" customHeight="1" x14ac:dyDescent="0.35">
      <c r="A104" s="12"/>
      <c r="B104" s="12"/>
      <c r="C104" s="11" t="s">
        <v>310</v>
      </c>
      <c r="D104" s="11" t="s">
        <v>8</v>
      </c>
      <c r="E104" s="191">
        <v>50000</v>
      </c>
      <c r="F104" s="14" t="s">
        <v>6</v>
      </c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8"/>
      <c r="BY104" s="108"/>
      <c r="BZ104" s="108"/>
      <c r="CA104" s="108"/>
      <c r="CB104" s="108"/>
      <c r="CC104" s="108"/>
      <c r="CD104" s="108"/>
      <c r="CE104" s="108"/>
      <c r="CF104" s="108"/>
      <c r="CG104" s="108"/>
      <c r="CH104" s="108"/>
      <c r="CI104" s="108"/>
      <c r="CJ104" s="108"/>
      <c r="CK104" s="108"/>
      <c r="CL104" s="108"/>
      <c r="CM104" s="108"/>
      <c r="CN104" s="108"/>
      <c r="CO104" s="108"/>
      <c r="CP104" s="108"/>
      <c r="CQ104" s="108"/>
      <c r="CR104" s="108"/>
      <c r="CS104" s="108"/>
      <c r="CT104" s="108"/>
      <c r="CU104" s="108"/>
      <c r="CV104" s="108"/>
      <c r="CW104" s="108"/>
      <c r="CX104" s="108"/>
      <c r="CY104" s="108"/>
      <c r="CZ104" s="108"/>
      <c r="DA104" s="108"/>
      <c r="DB104" s="108"/>
      <c r="DC104" s="108"/>
      <c r="DD104" s="108"/>
      <c r="DE104" s="108"/>
      <c r="DF104" s="108"/>
      <c r="DG104" s="108"/>
      <c r="DH104" s="108"/>
      <c r="DI104" s="108"/>
      <c r="DJ104" s="108"/>
      <c r="DK104" s="108"/>
      <c r="DL104" s="108"/>
      <c r="DM104" s="108"/>
      <c r="DN104" s="108"/>
      <c r="DO104" s="108"/>
      <c r="DP104" s="108"/>
      <c r="DQ104" s="108"/>
      <c r="DR104" s="108"/>
      <c r="DS104" s="108"/>
      <c r="DT104" s="108"/>
      <c r="DU104" s="108"/>
      <c r="DV104" s="108"/>
      <c r="DW104" s="108"/>
      <c r="DX104" s="108"/>
      <c r="DY104" s="108"/>
      <c r="DZ104" s="108"/>
      <c r="EA104" s="108"/>
      <c r="EB104" s="108"/>
      <c r="EC104" s="108"/>
      <c r="ED104" s="108"/>
      <c r="EE104" s="108"/>
      <c r="EF104" s="108"/>
      <c r="EG104" s="108"/>
      <c r="EH104" s="108"/>
      <c r="EI104" s="108"/>
      <c r="EJ104" s="108"/>
      <c r="EK104" s="108"/>
      <c r="EL104" s="108"/>
      <c r="EM104" s="108"/>
      <c r="EN104" s="108"/>
      <c r="EO104" s="108"/>
      <c r="EP104" s="108"/>
      <c r="EQ104" s="108"/>
      <c r="ER104" s="108"/>
      <c r="ES104" s="108"/>
      <c r="ET104" s="108"/>
      <c r="EU104" s="108"/>
      <c r="EV104" s="108"/>
      <c r="EW104" s="108"/>
      <c r="EX104" s="108"/>
      <c r="EY104" s="108"/>
      <c r="EZ104" s="108"/>
      <c r="FA104" s="108"/>
      <c r="FB104" s="108"/>
      <c r="FC104" s="108"/>
      <c r="FD104" s="108"/>
      <c r="FE104" s="108"/>
      <c r="FF104" s="108"/>
      <c r="FG104" s="108"/>
      <c r="FH104" s="108"/>
      <c r="FI104" s="108"/>
      <c r="FJ104" s="108"/>
      <c r="FK104" s="108"/>
      <c r="FL104" s="108"/>
      <c r="FM104" s="108"/>
      <c r="FN104" s="108"/>
      <c r="FO104" s="108"/>
      <c r="FP104" s="108"/>
      <c r="FQ104" s="108"/>
      <c r="FR104" s="108"/>
      <c r="FS104" s="108"/>
      <c r="FT104" s="108"/>
      <c r="FU104" s="108"/>
      <c r="FV104" s="108"/>
      <c r="FW104" s="108"/>
      <c r="FX104" s="108"/>
      <c r="FY104" s="108"/>
      <c r="FZ104" s="108"/>
      <c r="GA104" s="108"/>
      <c r="GB104" s="108"/>
      <c r="GC104" s="108"/>
      <c r="GD104" s="108"/>
      <c r="GE104" s="108"/>
      <c r="GF104" s="108"/>
      <c r="GG104" s="108"/>
      <c r="GH104" s="108"/>
      <c r="GI104" s="108"/>
      <c r="GJ104" s="108"/>
      <c r="GK104" s="108"/>
      <c r="GL104" s="108"/>
      <c r="GM104" s="108"/>
      <c r="GN104" s="108"/>
      <c r="GO104" s="108"/>
      <c r="GP104" s="108"/>
      <c r="GQ104" s="108"/>
      <c r="GR104" s="108"/>
      <c r="GS104" s="108"/>
      <c r="GT104" s="108"/>
      <c r="GU104" s="108"/>
      <c r="GV104" s="108"/>
      <c r="GW104" s="108"/>
      <c r="GX104" s="108"/>
      <c r="GY104" s="108"/>
      <c r="GZ104" s="108"/>
      <c r="HA104" s="108"/>
      <c r="HB104" s="108"/>
      <c r="HC104" s="108"/>
      <c r="HD104" s="108"/>
      <c r="HE104" s="108"/>
      <c r="HF104" s="108"/>
      <c r="HG104" s="108"/>
      <c r="HH104" s="108"/>
      <c r="HI104" s="108"/>
      <c r="HJ104" s="108"/>
      <c r="HK104" s="108"/>
      <c r="HL104" s="108"/>
      <c r="HM104" s="108"/>
      <c r="HN104" s="108"/>
      <c r="HO104" s="108"/>
      <c r="HP104" s="108"/>
      <c r="HQ104" s="108"/>
      <c r="HR104" s="108"/>
      <c r="HS104" s="108"/>
      <c r="HT104" s="108"/>
      <c r="HU104" s="108"/>
      <c r="HV104" s="108"/>
      <c r="HW104" s="108"/>
      <c r="HX104" s="108"/>
      <c r="HY104" s="108"/>
      <c r="HZ104" s="108"/>
      <c r="IA104" s="108"/>
      <c r="IB104" s="108"/>
      <c r="IC104" s="108"/>
      <c r="ID104" s="108"/>
      <c r="IE104" s="108"/>
      <c r="IF104" s="108"/>
      <c r="IG104" s="108"/>
      <c r="IH104" s="108"/>
      <c r="II104" s="108"/>
      <c r="IJ104" s="108"/>
      <c r="IK104" s="108"/>
      <c r="IL104" s="108"/>
      <c r="IM104" s="108"/>
      <c r="IN104" s="108"/>
      <c r="IO104" s="108"/>
      <c r="IP104" s="108"/>
      <c r="IQ104" s="108"/>
      <c r="IR104" s="108"/>
      <c r="IS104" s="108"/>
      <c r="IT104" s="108"/>
      <c r="IU104" s="108"/>
      <c r="IV104" s="108"/>
    </row>
    <row r="105" spans="1:256" s="8" customFormat="1" ht="50.25" customHeight="1" x14ac:dyDescent="0.35">
      <c r="A105" s="373" t="s">
        <v>280</v>
      </c>
      <c r="B105" s="374"/>
      <c r="C105" s="374"/>
      <c r="D105" s="374"/>
      <c r="E105" s="374"/>
      <c r="F105" s="374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</row>
    <row r="106" spans="1:256" s="8" customFormat="1" ht="21" x14ac:dyDescent="0.35">
      <c r="A106" s="334"/>
      <c r="B106" s="335"/>
      <c r="C106" s="335"/>
      <c r="D106" s="335"/>
      <c r="E106" s="335"/>
      <c r="F106" s="33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</row>
    <row r="107" spans="1:256" s="8" customFormat="1" ht="21" x14ac:dyDescent="0.35">
      <c r="A107" s="334"/>
      <c r="B107" s="335"/>
      <c r="C107" s="335"/>
      <c r="D107" s="335"/>
      <c r="E107" s="335"/>
      <c r="F107" s="335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</row>
    <row r="108" spans="1:256" s="333" customFormat="1" ht="25.5" customHeight="1" x14ac:dyDescent="0.5">
      <c r="A108" s="328"/>
      <c r="B108" s="329" t="s">
        <v>59</v>
      </c>
      <c r="C108" s="328"/>
      <c r="D108" s="329" t="s">
        <v>5</v>
      </c>
      <c r="E108" s="330">
        <f>SUM(E109+E111+E113+E117+E119+E121)</f>
        <v>118000</v>
      </c>
      <c r="F108" s="331" t="s">
        <v>6</v>
      </c>
      <c r="G108" s="332"/>
      <c r="H108" s="332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2"/>
      <c r="X108" s="332"/>
      <c r="Y108" s="332"/>
      <c r="Z108" s="332"/>
      <c r="AA108" s="332"/>
      <c r="AB108" s="332"/>
      <c r="AC108" s="332"/>
      <c r="AD108" s="332"/>
      <c r="AE108" s="332"/>
      <c r="AF108" s="332"/>
      <c r="AG108" s="332"/>
      <c r="AH108" s="332"/>
      <c r="AI108" s="332"/>
      <c r="AJ108" s="332"/>
      <c r="AK108" s="332"/>
      <c r="AL108" s="332"/>
      <c r="AM108" s="332"/>
      <c r="AN108" s="332"/>
      <c r="AO108" s="332"/>
      <c r="AP108" s="332"/>
      <c r="AQ108" s="332"/>
      <c r="AR108" s="332"/>
      <c r="AS108" s="332"/>
      <c r="AT108" s="332"/>
      <c r="AU108" s="332"/>
      <c r="AV108" s="332"/>
      <c r="AW108" s="332"/>
      <c r="AX108" s="332"/>
      <c r="AY108" s="332"/>
      <c r="AZ108" s="332"/>
      <c r="BA108" s="332"/>
      <c r="BB108" s="332"/>
      <c r="BC108" s="332"/>
      <c r="BD108" s="332"/>
      <c r="BE108" s="332"/>
      <c r="BF108" s="332"/>
      <c r="BG108" s="332"/>
      <c r="BH108" s="332"/>
      <c r="BI108" s="332"/>
      <c r="BJ108" s="332"/>
      <c r="BK108" s="332"/>
      <c r="BL108" s="332"/>
      <c r="BM108" s="332"/>
      <c r="BN108" s="332"/>
      <c r="BO108" s="332"/>
      <c r="BP108" s="332"/>
      <c r="BQ108" s="332"/>
      <c r="BR108" s="332"/>
      <c r="BS108" s="332"/>
      <c r="BT108" s="332"/>
      <c r="BU108" s="332"/>
      <c r="BV108" s="332"/>
      <c r="BW108" s="332"/>
      <c r="BX108" s="332"/>
      <c r="BY108" s="332"/>
      <c r="BZ108" s="332"/>
      <c r="CA108" s="332"/>
      <c r="CB108" s="332"/>
      <c r="CC108" s="332"/>
      <c r="CD108" s="332"/>
      <c r="CE108" s="332"/>
      <c r="CF108" s="332"/>
      <c r="CG108" s="332"/>
      <c r="CH108" s="332"/>
      <c r="CI108" s="332"/>
      <c r="CJ108" s="332"/>
      <c r="CK108" s="332"/>
      <c r="CL108" s="332"/>
      <c r="CM108" s="332"/>
      <c r="CN108" s="332"/>
      <c r="CO108" s="332"/>
      <c r="CP108" s="332"/>
      <c r="CQ108" s="332"/>
      <c r="CR108" s="332"/>
      <c r="CS108" s="332"/>
      <c r="CT108" s="332"/>
      <c r="CU108" s="332"/>
      <c r="CV108" s="332"/>
      <c r="CW108" s="332"/>
      <c r="CX108" s="332"/>
      <c r="CY108" s="332"/>
      <c r="CZ108" s="332"/>
      <c r="DA108" s="332"/>
      <c r="DB108" s="332"/>
      <c r="DC108" s="332"/>
      <c r="DD108" s="332"/>
      <c r="DE108" s="332"/>
      <c r="DF108" s="332"/>
      <c r="DG108" s="332"/>
      <c r="DH108" s="332"/>
      <c r="DI108" s="332"/>
      <c r="DJ108" s="332"/>
      <c r="DK108" s="332"/>
      <c r="DL108" s="332"/>
      <c r="DM108" s="332"/>
      <c r="DN108" s="332"/>
      <c r="DO108" s="332"/>
      <c r="DP108" s="332"/>
      <c r="DQ108" s="332"/>
      <c r="DR108" s="332"/>
      <c r="DS108" s="332"/>
      <c r="DT108" s="332"/>
      <c r="DU108" s="332"/>
      <c r="DV108" s="332"/>
      <c r="DW108" s="332"/>
      <c r="DX108" s="332"/>
      <c r="DY108" s="332"/>
      <c r="DZ108" s="332"/>
      <c r="EA108" s="332"/>
      <c r="EB108" s="332"/>
      <c r="EC108" s="332"/>
      <c r="ED108" s="332"/>
      <c r="EE108" s="332"/>
      <c r="EF108" s="332"/>
      <c r="EG108" s="332"/>
      <c r="EH108" s="332"/>
      <c r="EI108" s="332"/>
      <c r="EJ108" s="332"/>
      <c r="EK108" s="332"/>
      <c r="EL108" s="332"/>
      <c r="EM108" s="332"/>
      <c r="EN108" s="332"/>
      <c r="EO108" s="332"/>
      <c r="EP108" s="332"/>
      <c r="EQ108" s="332"/>
      <c r="ER108" s="332"/>
      <c r="ES108" s="332"/>
      <c r="ET108" s="332"/>
      <c r="EU108" s="332"/>
      <c r="EV108" s="332"/>
      <c r="EW108" s="332"/>
      <c r="EX108" s="332"/>
      <c r="EY108" s="332"/>
      <c r="EZ108" s="332"/>
      <c r="FA108" s="332"/>
      <c r="FB108" s="332"/>
      <c r="FC108" s="332"/>
      <c r="FD108" s="332"/>
      <c r="FE108" s="332"/>
      <c r="FF108" s="332"/>
      <c r="FG108" s="332"/>
      <c r="FH108" s="332"/>
      <c r="FI108" s="332"/>
      <c r="FJ108" s="332"/>
      <c r="FK108" s="332"/>
      <c r="FL108" s="332"/>
      <c r="FM108" s="332"/>
      <c r="FN108" s="332"/>
      <c r="FO108" s="332"/>
      <c r="FP108" s="332"/>
      <c r="FQ108" s="332"/>
      <c r="FR108" s="332"/>
      <c r="FS108" s="332"/>
      <c r="FT108" s="332"/>
      <c r="FU108" s="332"/>
      <c r="FV108" s="332"/>
      <c r="FW108" s="332"/>
      <c r="FX108" s="332"/>
      <c r="FY108" s="332"/>
      <c r="FZ108" s="332"/>
      <c r="GA108" s="332"/>
      <c r="GB108" s="332"/>
      <c r="GC108" s="332"/>
      <c r="GD108" s="332"/>
      <c r="GE108" s="332"/>
      <c r="GF108" s="332"/>
      <c r="GG108" s="332"/>
      <c r="GH108" s="332"/>
      <c r="GI108" s="332"/>
      <c r="GJ108" s="332"/>
      <c r="GK108" s="332"/>
      <c r="GL108" s="332"/>
      <c r="GM108" s="332"/>
      <c r="GN108" s="332"/>
      <c r="GO108" s="332"/>
      <c r="GP108" s="332"/>
      <c r="GQ108" s="332"/>
      <c r="GR108" s="332"/>
      <c r="GS108" s="332"/>
      <c r="GT108" s="332"/>
      <c r="GU108" s="332"/>
      <c r="GV108" s="332"/>
      <c r="GW108" s="332"/>
      <c r="GX108" s="332"/>
      <c r="GY108" s="332"/>
      <c r="GZ108" s="332"/>
      <c r="HA108" s="332"/>
      <c r="HB108" s="332"/>
      <c r="HC108" s="332"/>
      <c r="HD108" s="332"/>
      <c r="HE108" s="332"/>
      <c r="HF108" s="332"/>
      <c r="HG108" s="332"/>
      <c r="HH108" s="332"/>
      <c r="HI108" s="332"/>
      <c r="HJ108" s="332"/>
      <c r="HK108" s="332"/>
      <c r="HL108" s="332"/>
      <c r="HM108" s="332"/>
      <c r="HN108" s="332"/>
      <c r="HO108" s="332"/>
      <c r="HP108" s="332"/>
      <c r="HQ108" s="332"/>
      <c r="HR108" s="332"/>
      <c r="HS108" s="332"/>
      <c r="HT108" s="332"/>
      <c r="HU108" s="332"/>
      <c r="HV108" s="332"/>
      <c r="HW108" s="332"/>
      <c r="HX108" s="332"/>
      <c r="HY108" s="332"/>
      <c r="HZ108" s="332"/>
      <c r="IA108" s="332"/>
      <c r="IB108" s="332"/>
      <c r="IC108" s="332"/>
      <c r="ID108" s="332"/>
      <c r="IE108" s="332"/>
      <c r="IF108" s="332"/>
      <c r="IG108" s="332"/>
      <c r="IH108" s="332"/>
      <c r="II108" s="332"/>
      <c r="IJ108" s="332"/>
      <c r="IK108" s="332"/>
      <c r="IL108" s="332"/>
      <c r="IM108" s="332"/>
      <c r="IN108" s="332"/>
      <c r="IO108" s="332"/>
      <c r="IP108" s="332"/>
      <c r="IQ108" s="332"/>
      <c r="IR108" s="332"/>
      <c r="IS108" s="332"/>
      <c r="IT108" s="332"/>
      <c r="IU108" s="332"/>
      <c r="IV108" s="332"/>
    </row>
    <row r="109" spans="1:256" s="109" customFormat="1" ht="23.45" customHeight="1" x14ac:dyDescent="0.35">
      <c r="A109" s="12"/>
      <c r="B109" s="12"/>
      <c r="C109" s="11" t="s">
        <v>60</v>
      </c>
      <c r="D109" s="11" t="s">
        <v>8</v>
      </c>
      <c r="E109" s="13">
        <v>2000</v>
      </c>
      <c r="F109" s="14" t="s">
        <v>6</v>
      </c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  <c r="CH109" s="108"/>
      <c r="CI109" s="108"/>
      <c r="CJ109" s="108"/>
      <c r="CK109" s="108"/>
      <c r="CL109" s="108"/>
      <c r="CM109" s="108"/>
      <c r="CN109" s="108"/>
      <c r="CO109" s="108"/>
      <c r="CP109" s="108"/>
      <c r="CQ109" s="108"/>
      <c r="CR109" s="108"/>
      <c r="CS109" s="108"/>
      <c r="CT109" s="108"/>
      <c r="CU109" s="108"/>
      <c r="CV109" s="108"/>
      <c r="CW109" s="108"/>
      <c r="CX109" s="108"/>
      <c r="CY109" s="108"/>
      <c r="CZ109" s="108"/>
      <c r="DA109" s="108"/>
      <c r="DB109" s="108"/>
      <c r="DC109" s="108"/>
      <c r="DD109" s="108"/>
      <c r="DE109" s="108"/>
      <c r="DF109" s="108"/>
      <c r="DG109" s="108"/>
      <c r="DH109" s="108"/>
      <c r="DI109" s="108"/>
      <c r="DJ109" s="108"/>
      <c r="DK109" s="108"/>
      <c r="DL109" s="108"/>
      <c r="DM109" s="108"/>
      <c r="DN109" s="108"/>
      <c r="DO109" s="108"/>
      <c r="DP109" s="108"/>
      <c r="DQ109" s="108"/>
      <c r="DR109" s="108"/>
      <c r="DS109" s="108"/>
      <c r="DT109" s="108"/>
      <c r="DU109" s="108"/>
      <c r="DV109" s="108"/>
      <c r="DW109" s="108"/>
      <c r="DX109" s="108"/>
      <c r="DY109" s="108"/>
      <c r="DZ109" s="108"/>
      <c r="EA109" s="108"/>
      <c r="EB109" s="108"/>
      <c r="EC109" s="108"/>
      <c r="ED109" s="108"/>
      <c r="EE109" s="108"/>
      <c r="EF109" s="108"/>
      <c r="EG109" s="108"/>
      <c r="EH109" s="108"/>
      <c r="EI109" s="108"/>
      <c r="EJ109" s="108"/>
      <c r="EK109" s="108"/>
      <c r="EL109" s="108"/>
      <c r="EM109" s="108"/>
      <c r="EN109" s="108"/>
      <c r="EO109" s="108"/>
      <c r="EP109" s="108"/>
      <c r="EQ109" s="108"/>
      <c r="ER109" s="108"/>
      <c r="ES109" s="108"/>
      <c r="ET109" s="108"/>
      <c r="EU109" s="108"/>
      <c r="EV109" s="108"/>
      <c r="EW109" s="108"/>
      <c r="EX109" s="108"/>
      <c r="EY109" s="108"/>
      <c r="EZ109" s="108"/>
      <c r="FA109" s="108"/>
      <c r="FB109" s="108"/>
      <c r="FC109" s="108"/>
      <c r="FD109" s="108"/>
      <c r="FE109" s="108"/>
      <c r="FF109" s="108"/>
      <c r="FG109" s="108"/>
      <c r="FH109" s="108"/>
      <c r="FI109" s="108"/>
      <c r="FJ109" s="108"/>
      <c r="FK109" s="108"/>
      <c r="FL109" s="108"/>
      <c r="FM109" s="108"/>
      <c r="FN109" s="108"/>
      <c r="FO109" s="108"/>
      <c r="FP109" s="108"/>
      <c r="FQ109" s="108"/>
      <c r="FR109" s="108"/>
      <c r="FS109" s="108"/>
      <c r="FT109" s="108"/>
      <c r="FU109" s="108"/>
      <c r="FV109" s="108"/>
      <c r="FW109" s="108"/>
      <c r="FX109" s="108"/>
      <c r="FY109" s="108"/>
      <c r="FZ109" s="108"/>
      <c r="GA109" s="108"/>
      <c r="GB109" s="108"/>
      <c r="GC109" s="108"/>
      <c r="GD109" s="108"/>
      <c r="GE109" s="108"/>
      <c r="GF109" s="108"/>
      <c r="GG109" s="108"/>
      <c r="GH109" s="108"/>
      <c r="GI109" s="108"/>
      <c r="GJ109" s="108"/>
      <c r="GK109" s="108"/>
      <c r="GL109" s="108"/>
      <c r="GM109" s="108"/>
      <c r="GN109" s="108"/>
      <c r="GO109" s="108"/>
      <c r="GP109" s="108"/>
      <c r="GQ109" s="108"/>
      <c r="GR109" s="108"/>
      <c r="GS109" s="108"/>
      <c r="GT109" s="108"/>
      <c r="GU109" s="108"/>
      <c r="GV109" s="108"/>
      <c r="GW109" s="108"/>
      <c r="GX109" s="108"/>
      <c r="GY109" s="108"/>
      <c r="GZ109" s="108"/>
      <c r="HA109" s="108"/>
      <c r="HB109" s="108"/>
      <c r="HC109" s="108"/>
      <c r="HD109" s="108"/>
      <c r="HE109" s="108"/>
      <c r="HF109" s="108"/>
      <c r="HG109" s="108"/>
      <c r="HH109" s="108"/>
      <c r="HI109" s="108"/>
      <c r="HJ109" s="108"/>
      <c r="HK109" s="108"/>
      <c r="HL109" s="108"/>
      <c r="HM109" s="108"/>
      <c r="HN109" s="108"/>
      <c r="HO109" s="108"/>
      <c r="HP109" s="108"/>
      <c r="HQ109" s="108"/>
      <c r="HR109" s="108"/>
      <c r="HS109" s="108"/>
      <c r="HT109" s="108"/>
      <c r="HU109" s="108"/>
      <c r="HV109" s="108"/>
      <c r="HW109" s="108"/>
      <c r="HX109" s="108"/>
      <c r="HY109" s="108"/>
      <c r="HZ109" s="108"/>
      <c r="IA109" s="108"/>
      <c r="IB109" s="108"/>
      <c r="IC109" s="108"/>
      <c r="ID109" s="108"/>
      <c r="IE109" s="108"/>
      <c r="IF109" s="108"/>
      <c r="IG109" s="108"/>
      <c r="IH109" s="108"/>
      <c r="II109" s="108"/>
      <c r="IJ109" s="108"/>
      <c r="IK109" s="108"/>
      <c r="IL109" s="108"/>
      <c r="IM109" s="108"/>
      <c r="IN109" s="108"/>
      <c r="IO109" s="108"/>
      <c r="IP109" s="108"/>
      <c r="IQ109" s="108"/>
      <c r="IR109" s="108"/>
      <c r="IS109" s="108"/>
      <c r="IT109" s="108"/>
      <c r="IU109" s="108"/>
      <c r="IV109" s="108"/>
    </row>
    <row r="110" spans="1:256" s="8" customFormat="1" ht="71.25" customHeight="1" x14ac:dyDescent="0.35">
      <c r="A110" s="373" t="s">
        <v>297</v>
      </c>
      <c r="B110" s="374"/>
      <c r="C110" s="374"/>
      <c r="D110" s="374"/>
      <c r="E110" s="374"/>
      <c r="F110" s="37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spans="1:256" s="109" customFormat="1" ht="23.45" customHeight="1" x14ac:dyDescent="0.35">
      <c r="A111" s="12"/>
      <c r="B111" s="12"/>
      <c r="C111" s="11" t="s">
        <v>61</v>
      </c>
      <c r="D111" s="11" t="s">
        <v>8</v>
      </c>
      <c r="E111" s="13">
        <v>2000</v>
      </c>
      <c r="F111" s="14" t="s">
        <v>6</v>
      </c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8"/>
      <c r="CD111" s="108"/>
      <c r="CE111" s="108"/>
      <c r="CF111" s="108"/>
      <c r="CG111" s="108"/>
      <c r="CH111" s="108"/>
      <c r="CI111" s="108"/>
      <c r="CJ111" s="108"/>
      <c r="CK111" s="108"/>
      <c r="CL111" s="108"/>
      <c r="CM111" s="108"/>
      <c r="CN111" s="108"/>
      <c r="CO111" s="108"/>
      <c r="CP111" s="108"/>
      <c r="CQ111" s="108"/>
      <c r="CR111" s="108"/>
      <c r="CS111" s="108"/>
      <c r="CT111" s="108"/>
      <c r="CU111" s="108"/>
      <c r="CV111" s="108"/>
      <c r="CW111" s="108"/>
      <c r="CX111" s="108"/>
      <c r="CY111" s="108"/>
      <c r="CZ111" s="108"/>
      <c r="DA111" s="108"/>
      <c r="DB111" s="108"/>
      <c r="DC111" s="108"/>
      <c r="DD111" s="108"/>
      <c r="DE111" s="108"/>
      <c r="DF111" s="108"/>
      <c r="DG111" s="108"/>
      <c r="DH111" s="108"/>
      <c r="DI111" s="108"/>
      <c r="DJ111" s="108"/>
      <c r="DK111" s="108"/>
      <c r="DL111" s="108"/>
      <c r="DM111" s="108"/>
      <c r="DN111" s="108"/>
      <c r="DO111" s="108"/>
      <c r="DP111" s="108"/>
      <c r="DQ111" s="108"/>
      <c r="DR111" s="108"/>
      <c r="DS111" s="108"/>
      <c r="DT111" s="108"/>
      <c r="DU111" s="108"/>
      <c r="DV111" s="108"/>
      <c r="DW111" s="108"/>
      <c r="DX111" s="108"/>
      <c r="DY111" s="108"/>
      <c r="DZ111" s="108"/>
      <c r="EA111" s="108"/>
      <c r="EB111" s="108"/>
      <c r="EC111" s="108"/>
      <c r="ED111" s="108"/>
      <c r="EE111" s="108"/>
      <c r="EF111" s="108"/>
      <c r="EG111" s="108"/>
      <c r="EH111" s="108"/>
      <c r="EI111" s="108"/>
      <c r="EJ111" s="108"/>
      <c r="EK111" s="108"/>
      <c r="EL111" s="108"/>
      <c r="EM111" s="108"/>
      <c r="EN111" s="108"/>
      <c r="EO111" s="108"/>
      <c r="EP111" s="108"/>
      <c r="EQ111" s="108"/>
      <c r="ER111" s="108"/>
      <c r="ES111" s="108"/>
      <c r="ET111" s="108"/>
      <c r="EU111" s="108"/>
      <c r="EV111" s="108"/>
      <c r="EW111" s="108"/>
      <c r="EX111" s="108"/>
      <c r="EY111" s="108"/>
      <c r="EZ111" s="108"/>
      <c r="FA111" s="108"/>
      <c r="FB111" s="108"/>
      <c r="FC111" s="108"/>
      <c r="FD111" s="108"/>
      <c r="FE111" s="108"/>
      <c r="FF111" s="108"/>
      <c r="FG111" s="108"/>
      <c r="FH111" s="108"/>
      <c r="FI111" s="108"/>
      <c r="FJ111" s="108"/>
      <c r="FK111" s="108"/>
      <c r="FL111" s="108"/>
      <c r="FM111" s="108"/>
      <c r="FN111" s="108"/>
      <c r="FO111" s="108"/>
      <c r="FP111" s="108"/>
      <c r="FQ111" s="108"/>
      <c r="FR111" s="108"/>
      <c r="FS111" s="108"/>
      <c r="FT111" s="108"/>
      <c r="FU111" s="108"/>
      <c r="FV111" s="108"/>
      <c r="FW111" s="108"/>
      <c r="FX111" s="108"/>
      <c r="FY111" s="108"/>
      <c r="FZ111" s="108"/>
      <c r="GA111" s="108"/>
      <c r="GB111" s="108"/>
      <c r="GC111" s="108"/>
      <c r="GD111" s="108"/>
      <c r="GE111" s="108"/>
      <c r="GF111" s="108"/>
      <c r="GG111" s="108"/>
      <c r="GH111" s="108"/>
      <c r="GI111" s="108"/>
      <c r="GJ111" s="108"/>
      <c r="GK111" s="108"/>
      <c r="GL111" s="108"/>
      <c r="GM111" s="108"/>
      <c r="GN111" s="108"/>
      <c r="GO111" s="108"/>
      <c r="GP111" s="108"/>
      <c r="GQ111" s="108"/>
      <c r="GR111" s="108"/>
      <c r="GS111" s="108"/>
      <c r="GT111" s="108"/>
      <c r="GU111" s="108"/>
      <c r="GV111" s="108"/>
      <c r="GW111" s="108"/>
      <c r="GX111" s="108"/>
      <c r="GY111" s="108"/>
      <c r="GZ111" s="108"/>
      <c r="HA111" s="108"/>
      <c r="HB111" s="108"/>
      <c r="HC111" s="108"/>
      <c r="HD111" s="108"/>
      <c r="HE111" s="108"/>
      <c r="HF111" s="108"/>
      <c r="HG111" s="108"/>
      <c r="HH111" s="108"/>
      <c r="HI111" s="108"/>
      <c r="HJ111" s="108"/>
      <c r="HK111" s="108"/>
      <c r="HL111" s="108"/>
      <c r="HM111" s="108"/>
      <c r="HN111" s="108"/>
      <c r="HO111" s="108"/>
      <c r="HP111" s="108"/>
      <c r="HQ111" s="108"/>
      <c r="HR111" s="108"/>
      <c r="HS111" s="108"/>
      <c r="HT111" s="108"/>
      <c r="HU111" s="108"/>
      <c r="HV111" s="108"/>
      <c r="HW111" s="108"/>
      <c r="HX111" s="108"/>
      <c r="HY111" s="108"/>
      <c r="HZ111" s="108"/>
      <c r="IA111" s="108"/>
      <c r="IB111" s="108"/>
      <c r="IC111" s="108"/>
      <c r="ID111" s="108"/>
      <c r="IE111" s="108"/>
      <c r="IF111" s="108"/>
      <c r="IG111" s="108"/>
      <c r="IH111" s="108"/>
      <c r="II111" s="108"/>
      <c r="IJ111" s="108"/>
      <c r="IK111" s="108"/>
      <c r="IL111" s="108"/>
      <c r="IM111" s="108"/>
      <c r="IN111" s="108"/>
      <c r="IO111" s="108"/>
      <c r="IP111" s="108"/>
      <c r="IQ111" s="108"/>
      <c r="IR111" s="108"/>
      <c r="IS111" s="108"/>
      <c r="IT111" s="108"/>
      <c r="IU111" s="108"/>
      <c r="IV111" s="108"/>
    </row>
    <row r="112" spans="1:256" s="8" customFormat="1" ht="23.25" customHeight="1" x14ac:dyDescent="0.35">
      <c r="A112" s="29" t="s">
        <v>281</v>
      </c>
      <c r="B112" s="30"/>
      <c r="C112" s="30"/>
      <c r="D112" s="30"/>
      <c r="E112" s="30"/>
      <c r="F112" s="30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</row>
    <row r="113" spans="1:256" s="109" customFormat="1" ht="25.5" customHeight="1" x14ac:dyDescent="0.35">
      <c r="A113" s="12"/>
      <c r="B113" s="12"/>
      <c r="C113" s="11" t="s">
        <v>62</v>
      </c>
      <c r="D113" s="11" t="s">
        <v>8</v>
      </c>
      <c r="E113" s="13">
        <v>100000</v>
      </c>
      <c r="F113" s="14" t="s">
        <v>6</v>
      </c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108"/>
      <c r="BR113" s="108"/>
      <c r="BS113" s="108"/>
      <c r="BT113" s="108"/>
      <c r="BU113" s="108"/>
      <c r="BV113" s="108"/>
      <c r="BW113" s="108"/>
      <c r="BX113" s="108"/>
      <c r="BY113" s="108"/>
      <c r="BZ113" s="108"/>
      <c r="CA113" s="108"/>
      <c r="CB113" s="108"/>
      <c r="CC113" s="108"/>
      <c r="CD113" s="108"/>
      <c r="CE113" s="108"/>
      <c r="CF113" s="108"/>
      <c r="CG113" s="108"/>
      <c r="CH113" s="108"/>
      <c r="CI113" s="108"/>
      <c r="CJ113" s="108"/>
      <c r="CK113" s="108"/>
      <c r="CL113" s="108"/>
      <c r="CM113" s="108"/>
      <c r="CN113" s="108"/>
      <c r="CO113" s="108"/>
      <c r="CP113" s="108"/>
      <c r="CQ113" s="108"/>
      <c r="CR113" s="108"/>
      <c r="CS113" s="108"/>
      <c r="CT113" s="108"/>
      <c r="CU113" s="108"/>
      <c r="CV113" s="108"/>
      <c r="CW113" s="108"/>
      <c r="CX113" s="108"/>
      <c r="CY113" s="108"/>
      <c r="CZ113" s="108"/>
      <c r="DA113" s="108"/>
      <c r="DB113" s="108"/>
      <c r="DC113" s="108"/>
      <c r="DD113" s="108"/>
      <c r="DE113" s="108"/>
      <c r="DF113" s="108"/>
      <c r="DG113" s="108"/>
      <c r="DH113" s="108"/>
      <c r="DI113" s="108"/>
      <c r="DJ113" s="108"/>
      <c r="DK113" s="108"/>
      <c r="DL113" s="108"/>
      <c r="DM113" s="108"/>
      <c r="DN113" s="108"/>
      <c r="DO113" s="108"/>
      <c r="DP113" s="108"/>
      <c r="DQ113" s="108"/>
      <c r="DR113" s="108"/>
      <c r="DS113" s="108"/>
      <c r="DT113" s="108"/>
      <c r="DU113" s="108"/>
      <c r="DV113" s="108"/>
      <c r="DW113" s="108"/>
      <c r="DX113" s="108"/>
      <c r="DY113" s="108"/>
      <c r="DZ113" s="108"/>
      <c r="EA113" s="108"/>
      <c r="EB113" s="108"/>
      <c r="EC113" s="108"/>
      <c r="ED113" s="108"/>
      <c r="EE113" s="108"/>
      <c r="EF113" s="108"/>
      <c r="EG113" s="108"/>
      <c r="EH113" s="108"/>
      <c r="EI113" s="108"/>
      <c r="EJ113" s="108"/>
      <c r="EK113" s="108"/>
      <c r="EL113" s="108"/>
      <c r="EM113" s="108"/>
      <c r="EN113" s="108"/>
      <c r="EO113" s="108"/>
      <c r="EP113" s="108"/>
      <c r="EQ113" s="108"/>
      <c r="ER113" s="108"/>
      <c r="ES113" s="108"/>
      <c r="ET113" s="108"/>
      <c r="EU113" s="108"/>
      <c r="EV113" s="108"/>
      <c r="EW113" s="108"/>
      <c r="EX113" s="108"/>
      <c r="EY113" s="108"/>
      <c r="EZ113" s="108"/>
      <c r="FA113" s="108"/>
      <c r="FB113" s="108"/>
      <c r="FC113" s="108"/>
      <c r="FD113" s="108"/>
      <c r="FE113" s="108"/>
      <c r="FF113" s="108"/>
      <c r="FG113" s="108"/>
      <c r="FH113" s="108"/>
      <c r="FI113" s="108"/>
      <c r="FJ113" s="108"/>
      <c r="FK113" s="108"/>
      <c r="FL113" s="108"/>
      <c r="FM113" s="108"/>
      <c r="FN113" s="108"/>
      <c r="FO113" s="108"/>
      <c r="FP113" s="108"/>
      <c r="FQ113" s="108"/>
      <c r="FR113" s="108"/>
      <c r="FS113" s="108"/>
      <c r="FT113" s="108"/>
      <c r="FU113" s="108"/>
      <c r="FV113" s="108"/>
      <c r="FW113" s="108"/>
      <c r="FX113" s="108"/>
      <c r="FY113" s="108"/>
      <c r="FZ113" s="108"/>
      <c r="GA113" s="108"/>
      <c r="GB113" s="108"/>
      <c r="GC113" s="108"/>
      <c r="GD113" s="108"/>
      <c r="GE113" s="108"/>
      <c r="GF113" s="108"/>
      <c r="GG113" s="108"/>
      <c r="GH113" s="108"/>
      <c r="GI113" s="108"/>
      <c r="GJ113" s="108"/>
      <c r="GK113" s="108"/>
      <c r="GL113" s="108"/>
      <c r="GM113" s="108"/>
      <c r="GN113" s="108"/>
      <c r="GO113" s="108"/>
      <c r="GP113" s="108"/>
      <c r="GQ113" s="108"/>
      <c r="GR113" s="108"/>
      <c r="GS113" s="108"/>
      <c r="GT113" s="108"/>
      <c r="GU113" s="108"/>
      <c r="GV113" s="108"/>
      <c r="GW113" s="108"/>
      <c r="GX113" s="108"/>
      <c r="GY113" s="108"/>
      <c r="GZ113" s="108"/>
      <c r="HA113" s="108"/>
      <c r="HB113" s="108"/>
      <c r="HC113" s="108"/>
      <c r="HD113" s="108"/>
      <c r="HE113" s="108"/>
      <c r="HF113" s="108"/>
      <c r="HG113" s="108"/>
      <c r="HH113" s="108"/>
      <c r="HI113" s="108"/>
      <c r="HJ113" s="108"/>
      <c r="HK113" s="108"/>
      <c r="HL113" s="108"/>
      <c r="HM113" s="108"/>
      <c r="HN113" s="108"/>
      <c r="HO113" s="108"/>
      <c r="HP113" s="108"/>
      <c r="HQ113" s="108"/>
      <c r="HR113" s="108"/>
      <c r="HS113" s="108"/>
      <c r="HT113" s="108"/>
      <c r="HU113" s="108"/>
      <c r="HV113" s="108"/>
      <c r="HW113" s="108"/>
      <c r="HX113" s="108"/>
      <c r="HY113" s="108"/>
      <c r="HZ113" s="108"/>
      <c r="IA113" s="108"/>
      <c r="IB113" s="108"/>
      <c r="IC113" s="108"/>
      <c r="ID113" s="108"/>
      <c r="IE113" s="108"/>
      <c r="IF113" s="108"/>
      <c r="IG113" s="108"/>
      <c r="IH113" s="108"/>
      <c r="II113" s="108"/>
      <c r="IJ113" s="108"/>
      <c r="IK113" s="108"/>
      <c r="IL113" s="108"/>
      <c r="IM113" s="108"/>
      <c r="IN113" s="108"/>
      <c r="IO113" s="108"/>
      <c r="IP113" s="108"/>
      <c r="IQ113" s="108"/>
      <c r="IR113" s="108"/>
      <c r="IS113" s="108"/>
      <c r="IT113" s="108"/>
      <c r="IU113" s="108"/>
      <c r="IV113" s="108"/>
    </row>
    <row r="114" spans="1:256" s="8" customFormat="1" ht="91.5" hidden="1" customHeight="1" x14ac:dyDescent="0.35">
      <c r="A114" s="16" t="s">
        <v>63</v>
      </c>
      <c r="B114" s="101"/>
      <c r="C114" s="101"/>
      <c r="D114" s="101"/>
      <c r="E114" s="101"/>
      <c r="F114" s="2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</row>
    <row r="115" spans="1:256" s="8" customFormat="1" ht="91.5" hidden="1" customHeight="1" x14ac:dyDescent="0.35">
      <c r="A115" s="101"/>
      <c r="B115" s="101"/>
      <c r="C115" s="16" t="s">
        <v>64</v>
      </c>
      <c r="D115" s="16" t="s">
        <v>8</v>
      </c>
      <c r="E115" s="17">
        <v>6000</v>
      </c>
      <c r="F115" s="26" t="s">
        <v>6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</row>
    <row r="116" spans="1:256" s="8" customFormat="1" ht="25.5" customHeight="1" x14ac:dyDescent="0.35">
      <c r="A116" s="373" t="s">
        <v>282</v>
      </c>
      <c r="B116" s="374"/>
      <c r="C116" s="374"/>
      <c r="D116" s="374"/>
      <c r="E116" s="374"/>
      <c r="F116" s="374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</row>
    <row r="117" spans="1:256" s="109" customFormat="1" ht="23.45" customHeight="1" x14ac:dyDescent="0.35">
      <c r="A117" s="12"/>
      <c r="B117" s="12"/>
      <c r="C117" s="11" t="s">
        <v>65</v>
      </c>
      <c r="D117" s="11" t="s">
        <v>8</v>
      </c>
      <c r="E117" s="13">
        <v>8000</v>
      </c>
      <c r="F117" s="14" t="s">
        <v>6</v>
      </c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  <c r="BS117" s="108"/>
      <c r="BT117" s="108"/>
      <c r="BU117" s="108"/>
      <c r="BV117" s="108"/>
      <c r="BW117" s="108"/>
      <c r="BX117" s="108"/>
      <c r="BY117" s="108"/>
      <c r="BZ117" s="108"/>
      <c r="CA117" s="108"/>
      <c r="CB117" s="108"/>
      <c r="CC117" s="108"/>
      <c r="CD117" s="108"/>
      <c r="CE117" s="108"/>
      <c r="CF117" s="108"/>
      <c r="CG117" s="108"/>
      <c r="CH117" s="108"/>
      <c r="CI117" s="108"/>
      <c r="CJ117" s="108"/>
      <c r="CK117" s="108"/>
      <c r="CL117" s="108"/>
      <c r="CM117" s="108"/>
      <c r="CN117" s="108"/>
      <c r="CO117" s="108"/>
      <c r="CP117" s="108"/>
      <c r="CQ117" s="108"/>
      <c r="CR117" s="108"/>
      <c r="CS117" s="108"/>
      <c r="CT117" s="108"/>
      <c r="CU117" s="108"/>
      <c r="CV117" s="108"/>
      <c r="CW117" s="108"/>
      <c r="CX117" s="108"/>
      <c r="CY117" s="108"/>
      <c r="CZ117" s="108"/>
      <c r="DA117" s="108"/>
      <c r="DB117" s="108"/>
      <c r="DC117" s="108"/>
      <c r="DD117" s="108"/>
      <c r="DE117" s="108"/>
      <c r="DF117" s="108"/>
      <c r="DG117" s="108"/>
      <c r="DH117" s="108"/>
      <c r="DI117" s="108"/>
      <c r="DJ117" s="108"/>
      <c r="DK117" s="108"/>
      <c r="DL117" s="108"/>
      <c r="DM117" s="108"/>
      <c r="DN117" s="108"/>
      <c r="DO117" s="108"/>
      <c r="DP117" s="108"/>
      <c r="DQ117" s="108"/>
      <c r="DR117" s="108"/>
      <c r="DS117" s="108"/>
      <c r="DT117" s="108"/>
      <c r="DU117" s="108"/>
      <c r="DV117" s="108"/>
      <c r="DW117" s="108"/>
      <c r="DX117" s="108"/>
      <c r="DY117" s="108"/>
      <c r="DZ117" s="108"/>
      <c r="EA117" s="108"/>
      <c r="EB117" s="108"/>
      <c r="EC117" s="108"/>
      <c r="ED117" s="108"/>
      <c r="EE117" s="108"/>
      <c r="EF117" s="108"/>
      <c r="EG117" s="108"/>
      <c r="EH117" s="108"/>
      <c r="EI117" s="108"/>
      <c r="EJ117" s="108"/>
      <c r="EK117" s="108"/>
      <c r="EL117" s="108"/>
      <c r="EM117" s="108"/>
      <c r="EN117" s="108"/>
      <c r="EO117" s="108"/>
      <c r="EP117" s="108"/>
      <c r="EQ117" s="108"/>
      <c r="ER117" s="108"/>
      <c r="ES117" s="108"/>
      <c r="ET117" s="108"/>
      <c r="EU117" s="108"/>
      <c r="EV117" s="108"/>
      <c r="EW117" s="108"/>
      <c r="EX117" s="108"/>
      <c r="EY117" s="108"/>
      <c r="EZ117" s="108"/>
      <c r="FA117" s="108"/>
      <c r="FB117" s="108"/>
      <c r="FC117" s="108"/>
      <c r="FD117" s="108"/>
      <c r="FE117" s="108"/>
      <c r="FF117" s="108"/>
      <c r="FG117" s="108"/>
      <c r="FH117" s="108"/>
      <c r="FI117" s="108"/>
      <c r="FJ117" s="108"/>
      <c r="FK117" s="108"/>
      <c r="FL117" s="108"/>
      <c r="FM117" s="108"/>
      <c r="FN117" s="108"/>
      <c r="FO117" s="108"/>
      <c r="FP117" s="108"/>
      <c r="FQ117" s="108"/>
      <c r="FR117" s="108"/>
      <c r="FS117" s="108"/>
      <c r="FT117" s="108"/>
      <c r="FU117" s="108"/>
      <c r="FV117" s="108"/>
      <c r="FW117" s="108"/>
      <c r="FX117" s="108"/>
      <c r="FY117" s="108"/>
      <c r="FZ117" s="108"/>
      <c r="GA117" s="108"/>
      <c r="GB117" s="108"/>
      <c r="GC117" s="108"/>
      <c r="GD117" s="108"/>
      <c r="GE117" s="108"/>
      <c r="GF117" s="108"/>
      <c r="GG117" s="108"/>
      <c r="GH117" s="108"/>
      <c r="GI117" s="108"/>
      <c r="GJ117" s="108"/>
      <c r="GK117" s="108"/>
      <c r="GL117" s="108"/>
      <c r="GM117" s="108"/>
      <c r="GN117" s="108"/>
      <c r="GO117" s="108"/>
      <c r="GP117" s="108"/>
      <c r="GQ117" s="108"/>
      <c r="GR117" s="108"/>
      <c r="GS117" s="108"/>
      <c r="GT117" s="108"/>
      <c r="GU117" s="108"/>
      <c r="GV117" s="108"/>
      <c r="GW117" s="108"/>
      <c r="GX117" s="108"/>
      <c r="GY117" s="108"/>
      <c r="GZ117" s="108"/>
      <c r="HA117" s="108"/>
      <c r="HB117" s="108"/>
      <c r="HC117" s="108"/>
      <c r="HD117" s="108"/>
      <c r="HE117" s="108"/>
      <c r="HF117" s="108"/>
      <c r="HG117" s="108"/>
      <c r="HH117" s="108"/>
      <c r="HI117" s="108"/>
      <c r="HJ117" s="108"/>
      <c r="HK117" s="108"/>
      <c r="HL117" s="108"/>
      <c r="HM117" s="108"/>
      <c r="HN117" s="108"/>
      <c r="HO117" s="108"/>
      <c r="HP117" s="108"/>
      <c r="HQ117" s="108"/>
      <c r="HR117" s="108"/>
      <c r="HS117" s="108"/>
      <c r="HT117" s="108"/>
      <c r="HU117" s="108"/>
      <c r="HV117" s="108"/>
      <c r="HW117" s="108"/>
      <c r="HX117" s="108"/>
      <c r="HY117" s="108"/>
      <c r="HZ117" s="108"/>
      <c r="IA117" s="108"/>
      <c r="IB117" s="108"/>
      <c r="IC117" s="108"/>
      <c r="ID117" s="108"/>
      <c r="IE117" s="108"/>
      <c r="IF117" s="108"/>
      <c r="IG117" s="108"/>
      <c r="IH117" s="108"/>
      <c r="II117" s="108"/>
      <c r="IJ117" s="108"/>
      <c r="IK117" s="108"/>
      <c r="IL117" s="108"/>
      <c r="IM117" s="108"/>
      <c r="IN117" s="108"/>
      <c r="IO117" s="108"/>
      <c r="IP117" s="108"/>
      <c r="IQ117" s="108"/>
      <c r="IR117" s="108"/>
      <c r="IS117" s="108"/>
      <c r="IT117" s="108"/>
      <c r="IU117" s="108"/>
      <c r="IV117" s="108"/>
    </row>
    <row r="118" spans="1:256" s="8" customFormat="1" ht="71.25" customHeight="1" x14ac:dyDescent="0.35">
      <c r="A118" s="373" t="s">
        <v>283</v>
      </c>
      <c r="B118" s="374"/>
      <c r="C118" s="374"/>
      <c r="D118" s="374"/>
      <c r="E118" s="374"/>
      <c r="F118" s="374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</row>
    <row r="119" spans="1:256" s="109" customFormat="1" ht="23.45" customHeight="1" x14ac:dyDescent="0.35">
      <c r="A119" s="12"/>
      <c r="B119" s="12"/>
      <c r="C119" s="11" t="s">
        <v>66</v>
      </c>
      <c r="D119" s="11" t="s">
        <v>8</v>
      </c>
      <c r="E119" s="13">
        <v>1000</v>
      </c>
      <c r="F119" s="14" t="s">
        <v>6</v>
      </c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108"/>
      <c r="BR119" s="108"/>
      <c r="BS119" s="108"/>
      <c r="BT119" s="108"/>
      <c r="BU119" s="108"/>
      <c r="BV119" s="108"/>
      <c r="BW119" s="108"/>
      <c r="BX119" s="108"/>
      <c r="BY119" s="108"/>
      <c r="BZ119" s="108"/>
      <c r="CA119" s="108"/>
      <c r="CB119" s="108"/>
      <c r="CC119" s="108"/>
      <c r="CD119" s="108"/>
      <c r="CE119" s="108"/>
      <c r="CF119" s="108"/>
      <c r="CG119" s="108"/>
      <c r="CH119" s="108"/>
      <c r="CI119" s="108"/>
      <c r="CJ119" s="108"/>
      <c r="CK119" s="108"/>
      <c r="CL119" s="108"/>
      <c r="CM119" s="108"/>
      <c r="CN119" s="108"/>
      <c r="CO119" s="108"/>
      <c r="CP119" s="108"/>
      <c r="CQ119" s="108"/>
      <c r="CR119" s="108"/>
      <c r="CS119" s="108"/>
      <c r="CT119" s="108"/>
      <c r="CU119" s="108"/>
      <c r="CV119" s="108"/>
      <c r="CW119" s="108"/>
      <c r="CX119" s="108"/>
      <c r="CY119" s="108"/>
      <c r="CZ119" s="108"/>
      <c r="DA119" s="108"/>
      <c r="DB119" s="108"/>
      <c r="DC119" s="108"/>
      <c r="DD119" s="108"/>
      <c r="DE119" s="108"/>
      <c r="DF119" s="108"/>
      <c r="DG119" s="108"/>
      <c r="DH119" s="108"/>
      <c r="DI119" s="108"/>
      <c r="DJ119" s="108"/>
      <c r="DK119" s="108"/>
      <c r="DL119" s="108"/>
      <c r="DM119" s="108"/>
      <c r="DN119" s="108"/>
      <c r="DO119" s="108"/>
      <c r="DP119" s="108"/>
      <c r="DQ119" s="108"/>
      <c r="DR119" s="108"/>
      <c r="DS119" s="108"/>
      <c r="DT119" s="108"/>
      <c r="DU119" s="108"/>
      <c r="DV119" s="108"/>
      <c r="DW119" s="108"/>
      <c r="DX119" s="108"/>
      <c r="DY119" s="108"/>
      <c r="DZ119" s="108"/>
      <c r="EA119" s="108"/>
      <c r="EB119" s="108"/>
      <c r="EC119" s="108"/>
      <c r="ED119" s="108"/>
      <c r="EE119" s="108"/>
      <c r="EF119" s="108"/>
      <c r="EG119" s="108"/>
      <c r="EH119" s="108"/>
      <c r="EI119" s="108"/>
      <c r="EJ119" s="108"/>
      <c r="EK119" s="108"/>
      <c r="EL119" s="108"/>
      <c r="EM119" s="108"/>
      <c r="EN119" s="108"/>
      <c r="EO119" s="108"/>
      <c r="EP119" s="108"/>
      <c r="EQ119" s="108"/>
      <c r="ER119" s="108"/>
      <c r="ES119" s="108"/>
      <c r="ET119" s="108"/>
      <c r="EU119" s="108"/>
      <c r="EV119" s="108"/>
      <c r="EW119" s="108"/>
      <c r="EX119" s="108"/>
      <c r="EY119" s="108"/>
      <c r="EZ119" s="108"/>
      <c r="FA119" s="108"/>
      <c r="FB119" s="108"/>
      <c r="FC119" s="108"/>
      <c r="FD119" s="108"/>
      <c r="FE119" s="108"/>
      <c r="FF119" s="108"/>
      <c r="FG119" s="108"/>
      <c r="FH119" s="108"/>
      <c r="FI119" s="108"/>
      <c r="FJ119" s="108"/>
      <c r="FK119" s="108"/>
      <c r="FL119" s="108"/>
      <c r="FM119" s="108"/>
      <c r="FN119" s="108"/>
      <c r="FO119" s="108"/>
      <c r="FP119" s="108"/>
      <c r="FQ119" s="108"/>
      <c r="FR119" s="108"/>
      <c r="FS119" s="108"/>
      <c r="FT119" s="108"/>
      <c r="FU119" s="108"/>
      <c r="FV119" s="108"/>
      <c r="FW119" s="108"/>
      <c r="FX119" s="108"/>
      <c r="FY119" s="108"/>
      <c r="FZ119" s="108"/>
      <c r="GA119" s="108"/>
      <c r="GB119" s="108"/>
      <c r="GC119" s="108"/>
      <c r="GD119" s="108"/>
      <c r="GE119" s="108"/>
      <c r="GF119" s="108"/>
      <c r="GG119" s="108"/>
      <c r="GH119" s="108"/>
      <c r="GI119" s="108"/>
      <c r="GJ119" s="108"/>
      <c r="GK119" s="108"/>
      <c r="GL119" s="108"/>
      <c r="GM119" s="108"/>
      <c r="GN119" s="108"/>
      <c r="GO119" s="108"/>
      <c r="GP119" s="108"/>
      <c r="GQ119" s="108"/>
      <c r="GR119" s="108"/>
      <c r="GS119" s="108"/>
      <c r="GT119" s="108"/>
      <c r="GU119" s="108"/>
      <c r="GV119" s="108"/>
      <c r="GW119" s="108"/>
      <c r="GX119" s="108"/>
      <c r="GY119" s="108"/>
      <c r="GZ119" s="108"/>
      <c r="HA119" s="108"/>
      <c r="HB119" s="108"/>
      <c r="HC119" s="108"/>
      <c r="HD119" s="108"/>
      <c r="HE119" s="108"/>
      <c r="HF119" s="108"/>
      <c r="HG119" s="108"/>
      <c r="HH119" s="108"/>
      <c r="HI119" s="108"/>
      <c r="HJ119" s="108"/>
      <c r="HK119" s="108"/>
      <c r="HL119" s="108"/>
      <c r="HM119" s="108"/>
      <c r="HN119" s="108"/>
      <c r="HO119" s="108"/>
      <c r="HP119" s="108"/>
      <c r="HQ119" s="108"/>
      <c r="HR119" s="108"/>
      <c r="HS119" s="108"/>
      <c r="HT119" s="108"/>
      <c r="HU119" s="108"/>
      <c r="HV119" s="108"/>
      <c r="HW119" s="108"/>
      <c r="HX119" s="108"/>
      <c r="HY119" s="108"/>
      <c r="HZ119" s="108"/>
      <c r="IA119" s="108"/>
      <c r="IB119" s="108"/>
      <c r="IC119" s="108"/>
      <c r="ID119" s="108"/>
      <c r="IE119" s="108"/>
      <c r="IF119" s="108"/>
      <c r="IG119" s="108"/>
      <c r="IH119" s="108"/>
      <c r="II119" s="108"/>
      <c r="IJ119" s="108"/>
      <c r="IK119" s="108"/>
      <c r="IL119" s="108"/>
      <c r="IM119" s="108"/>
      <c r="IN119" s="108"/>
      <c r="IO119" s="108"/>
      <c r="IP119" s="108"/>
      <c r="IQ119" s="108"/>
      <c r="IR119" s="108"/>
      <c r="IS119" s="108"/>
      <c r="IT119" s="108"/>
      <c r="IU119" s="108"/>
      <c r="IV119" s="108"/>
    </row>
    <row r="120" spans="1:256" s="8" customFormat="1" ht="23.45" customHeight="1" x14ac:dyDescent="0.35">
      <c r="A120" s="16" t="s">
        <v>284</v>
      </c>
      <c r="B120" s="101"/>
      <c r="C120" s="101"/>
      <c r="D120" s="101"/>
      <c r="E120" s="101"/>
      <c r="F120" s="2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</row>
    <row r="121" spans="1:256" s="109" customFormat="1" ht="24.75" customHeight="1" x14ac:dyDescent="0.35">
      <c r="A121" s="12"/>
      <c r="B121" s="12"/>
      <c r="C121" s="11" t="s">
        <v>64</v>
      </c>
      <c r="D121" s="11" t="s">
        <v>8</v>
      </c>
      <c r="E121" s="13">
        <v>5000</v>
      </c>
      <c r="F121" s="14" t="s">
        <v>6</v>
      </c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  <c r="BS121" s="108"/>
      <c r="BT121" s="108"/>
      <c r="BU121" s="108"/>
      <c r="BV121" s="108"/>
      <c r="BW121" s="108"/>
      <c r="BX121" s="108"/>
      <c r="BY121" s="108"/>
      <c r="BZ121" s="108"/>
      <c r="CA121" s="108"/>
      <c r="CB121" s="108"/>
      <c r="CC121" s="108"/>
      <c r="CD121" s="108"/>
      <c r="CE121" s="108"/>
      <c r="CF121" s="108"/>
      <c r="CG121" s="108"/>
      <c r="CH121" s="108"/>
      <c r="CI121" s="108"/>
      <c r="CJ121" s="108"/>
      <c r="CK121" s="108"/>
      <c r="CL121" s="108"/>
      <c r="CM121" s="108"/>
      <c r="CN121" s="108"/>
      <c r="CO121" s="108"/>
      <c r="CP121" s="108"/>
      <c r="CQ121" s="108"/>
      <c r="CR121" s="108"/>
      <c r="CS121" s="108"/>
      <c r="CT121" s="108"/>
      <c r="CU121" s="108"/>
      <c r="CV121" s="108"/>
      <c r="CW121" s="108"/>
      <c r="CX121" s="108"/>
      <c r="CY121" s="108"/>
      <c r="CZ121" s="108"/>
      <c r="DA121" s="108"/>
      <c r="DB121" s="108"/>
      <c r="DC121" s="108"/>
      <c r="DD121" s="108"/>
      <c r="DE121" s="108"/>
      <c r="DF121" s="108"/>
      <c r="DG121" s="108"/>
      <c r="DH121" s="108"/>
      <c r="DI121" s="108"/>
      <c r="DJ121" s="108"/>
      <c r="DK121" s="108"/>
      <c r="DL121" s="108"/>
      <c r="DM121" s="108"/>
      <c r="DN121" s="108"/>
      <c r="DO121" s="108"/>
      <c r="DP121" s="108"/>
      <c r="DQ121" s="108"/>
      <c r="DR121" s="108"/>
      <c r="DS121" s="108"/>
      <c r="DT121" s="108"/>
      <c r="DU121" s="108"/>
      <c r="DV121" s="108"/>
      <c r="DW121" s="108"/>
      <c r="DX121" s="108"/>
      <c r="DY121" s="108"/>
      <c r="DZ121" s="108"/>
      <c r="EA121" s="108"/>
      <c r="EB121" s="108"/>
      <c r="EC121" s="108"/>
      <c r="ED121" s="108"/>
      <c r="EE121" s="108"/>
      <c r="EF121" s="108"/>
      <c r="EG121" s="108"/>
      <c r="EH121" s="108"/>
      <c r="EI121" s="108"/>
      <c r="EJ121" s="108"/>
      <c r="EK121" s="108"/>
      <c r="EL121" s="108"/>
      <c r="EM121" s="108"/>
      <c r="EN121" s="108"/>
      <c r="EO121" s="108"/>
      <c r="EP121" s="108"/>
      <c r="EQ121" s="108"/>
      <c r="ER121" s="108"/>
      <c r="ES121" s="108"/>
      <c r="ET121" s="108"/>
      <c r="EU121" s="108"/>
      <c r="EV121" s="108"/>
      <c r="EW121" s="108"/>
      <c r="EX121" s="108"/>
      <c r="EY121" s="108"/>
      <c r="EZ121" s="108"/>
      <c r="FA121" s="108"/>
      <c r="FB121" s="108"/>
      <c r="FC121" s="108"/>
      <c r="FD121" s="108"/>
      <c r="FE121" s="108"/>
      <c r="FF121" s="108"/>
      <c r="FG121" s="108"/>
      <c r="FH121" s="108"/>
      <c r="FI121" s="108"/>
      <c r="FJ121" s="108"/>
      <c r="FK121" s="108"/>
      <c r="FL121" s="108"/>
      <c r="FM121" s="108"/>
      <c r="FN121" s="108"/>
      <c r="FO121" s="108"/>
      <c r="FP121" s="108"/>
      <c r="FQ121" s="108"/>
      <c r="FR121" s="108"/>
      <c r="FS121" s="108"/>
      <c r="FT121" s="108"/>
      <c r="FU121" s="108"/>
      <c r="FV121" s="108"/>
      <c r="FW121" s="108"/>
      <c r="FX121" s="108"/>
      <c r="FY121" s="108"/>
      <c r="FZ121" s="108"/>
      <c r="GA121" s="108"/>
      <c r="GB121" s="108"/>
      <c r="GC121" s="108"/>
      <c r="GD121" s="108"/>
      <c r="GE121" s="108"/>
      <c r="GF121" s="108"/>
      <c r="GG121" s="108"/>
      <c r="GH121" s="108"/>
      <c r="GI121" s="108"/>
      <c r="GJ121" s="108"/>
      <c r="GK121" s="108"/>
      <c r="GL121" s="108"/>
      <c r="GM121" s="108"/>
      <c r="GN121" s="108"/>
      <c r="GO121" s="108"/>
      <c r="GP121" s="108"/>
      <c r="GQ121" s="108"/>
      <c r="GR121" s="108"/>
      <c r="GS121" s="108"/>
      <c r="GT121" s="108"/>
      <c r="GU121" s="108"/>
      <c r="GV121" s="108"/>
      <c r="GW121" s="108"/>
      <c r="GX121" s="108"/>
      <c r="GY121" s="108"/>
      <c r="GZ121" s="108"/>
      <c r="HA121" s="108"/>
      <c r="HB121" s="108"/>
      <c r="HC121" s="108"/>
      <c r="HD121" s="108"/>
      <c r="HE121" s="108"/>
      <c r="HF121" s="108"/>
      <c r="HG121" s="108"/>
      <c r="HH121" s="108"/>
      <c r="HI121" s="108"/>
      <c r="HJ121" s="108"/>
      <c r="HK121" s="108"/>
      <c r="HL121" s="108"/>
      <c r="HM121" s="108"/>
      <c r="HN121" s="108"/>
      <c r="HO121" s="108"/>
      <c r="HP121" s="108"/>
      <c r="HQ121" s="108"/>
      <c r="HR121" s="108"/>
      <c r="HS121" s="108"/>
      <c r="HT121" s="108"/>
      <c r="HU121" s="108"/>
      <c r="HV121" s="108"/>
      <c r="HW121" s="108"/>
      <c r="HX121" s="108"/>
      <c r="HY121" s="108"/>
      <c r="HZ121" s="108"/>
      <c r="IA121" s="108"/>
      <c r="IB121" s="108"/>
      <c r="IC121" s="108"/>
      <c r="ID121" s="108"/>
      <c r="IE121" s="108"/>
      <c r="IF121" s="108"/>
      <c r="IG121" s="108"/>
      <c r="IH121" s="108"/>
      <c r="II121" s="108"/>
      <c r="IJ121" s="108"/>
      <c r="IK121" s="108"/>
      <c r="IL121" s="108"/>
      <c r="IM121" s="108"/>
      <c r="IN121" s="108"/>
      <c r="IO121" s="108"/>
      <c r="IP121" s="108"/>
      <c r="IQ121" s="108"/>
      <c r="IR121" s="108"/>
      <c r="IS121" s="108"/>
      <c r="IT121" s="108"/>
      <c r="IU121" s="108"/>
      <c r="IV121" s="108"/>
    </row>
    <row r="122" spans="1:256" s="8" customFormat="1" ht="21" customHeight="1" x14ac:dyDescent="0.35">
      <c r="A122" s="373" t="s">
        <v>285</v>
      </c>
      <c r="B122" s="374"/>
      <c r="C122" s="374"/>
      <c r="D122" s="374"/>
      <c r="E122" s="374"/>
      <c r="F122" s="374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</row>
    <row r="123" spans="1:256" s="8" customFormat="1" ht="25.5" customHeight="1" x14ac:dyDescent="0.35">
      <c r="A123" s="12"/>
      <c r="B123" s="11" t="s">
        <v>67</v>
      </c>
      <c r="C123" s="12"/>
      <c r="D123" s="11" t="s">
        <v>5</v>
      </c>
      <c r="E123" s="13">
        <f>SUM(E124)</f>
        <v>135100</v>
      </c>
      <c r="F123" s="14" t="s">
        <v>6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</row>
    <row r="124" spans="1:256" s="8" customFormat="1" ht="23.45" customHeight="1" x14ac:dyDescent="0.35">
      <c r="A124" s="12"/>
      <c r="B124" s="12"/>
      <c r="C124" s="11" t="s">
        <v>68</v>
      </c>
      <c r="D124" s="11" t="s">
        <v>5</v>
      </c>
      <c r="E124" s="13">
        <f>SUM(E125)</f>
        <v>135100</v>
      </c>
      <c r="F124" s="14" t="s">
        <v>6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</row>
    <row r="125" spans="1:256" s="109" customFormat="1" ht="23.45" customHeight="1" x14ac:dyDescent="0.35">
      <c r="A125" s="12"/>
      <c r="B125" s="12"/>
      <c r="C125" s="11" t="s">
        <v>69</v>
      </c>
      <c r="D125" s="11" t="s">
        <v>8</v>
      </c>
      <c r="E125" s="13">
        <v>135100</v>
      </c>
      <c r="F125" s="14" t="s">
        <v>6</v>
      </c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8"/>
      <c r="BN125" s="108"/>
      <c r="BO125" s="108"/>
      <c r="BP125" s="108"/>
      <c r="BQ125" s="108"/>
      <c r="BR125" s="108"/>
      <c r="BS125" s="108"/>
      <c r="BT125" s="108"/>
      <c r="BU125" s="108"/>
      <c r="BV125" s="108"/>
      <c r="BW125" s="108"/>
      <c r="BX125" s="108"/>
      <c r="BY125" s="108"/>
      <c r="BZ125" s="108"/>
      <c r="CA125" s="108"/>
      <c r="CB125" s="108"/>
      <c r="CC125" s="108"/>
      <c r="CD125" s="108"/>
      <c r="CE125" s="108"/>
      <c r="CF125" s="108"/>
      <c r="CG125" s="108"/>
      <c r="CH125" s="108"/>
      <c r="CI125" s="108"/>
      <c r="CJ125" s="108"/>
      <c r="CK125" s="108"/>
      <c r="CL125" s="108"/>
      <c r="CM125" s="108"/>
      <c r="CN125" s="108"/>
      <c r="CO125" s="108"/>
      <c r="CP125" s="108"/>
      <c r="CQ125" s="108"/>
      <c r="CR125" s="108"/>
      <c r="CS125" s="108"/>
      <c r="CT125" s="108"/>
      <c r="CU125" s="108"/>
      <c r="CV125" s="108"/>
      <c r="CW125" s="108"/>
      <c r="CX125" s="108"/>
      <c r="CY125" s="108"/>
      <c r="CZ125" s="108"/>
      <c r="DA125" s="108"/>
      <c r="DB125" s="108"/>
      <c r="DC125" s="108"/>
      <c r="DD125" s="108"/>
      <c r="DE125" s="108"/>
      <c r="DF125" s="108"/>
      <c r="DG125" s="108"/>
      <c r="DH125" s="108"/>
      <c r="DI125" s="108"/>
      <c r="DJ125" s="108"/>
      <c r="DK125" s="108"/>
      <c r="DL125" s="108"/>
      <c r="DM125" s="108"/>
      <c r="DN125" s="108"/>
      <c r="DO125" s="108"/>
      <c r="DP125" s="108"/>
      <c r="DQ125" s="108"/>
      <c r="DR125" s="108"/>
      <c r="DS125" s="108"/>
      <c r="DT125" s="108"/>
      <c r="DU125" s="108"/>
      <c r="DV125" s="108"/>
      <c r="DW125" s="108"/>
      <c r="DX125" s="108"/>
      <c r="DY125" s="108"/>
      <c r="DZ125" s="108"/>
      <c r="EA125" s="108"/>
      <c r="EB125" s="108"/>
      <c r="EC125" s="108"/>
      <c r="ED125" s="108"/>
      <c r="EE125" s="108"/>
      <c r="EF125" s="108"/>
      <c r="EG125" s="108"/>
      <c r="EH125" s="108"/>
      <c r="EI125" s="108"/>
      <c r="EJ125" s="108"/>
      <c r="EK125" s="108"/>
      <c r="EL125" s="108"/>
      <c r="EM125" s="108"/>
      <c r="EN125" s="108"/>
      <c r="EO125" s="108"/>
      <c r="EP125" s="108"/>
      <c r="EQ125" s="108"/>
      <c r="ER125" s="108"/>
      <c r="ES125" s="108"/>
      <c r="ET125" s="108"/>
      <c r="EU125" s="108"/>
      <c r="EV125" s="108"/>
      <c r="EW125" s="108"/>
      <c r="EX125" s="108"/>
      <c r="EY125" s="108"/>
      <c r="EZ125" s="108"/>
      <c r="FA125" s="108"/>
      <c r="FB125" s="108"/>
      <c r="FC125" s="108"/>
      <c r="FD125" s="108"/>
      <c r="FE125" s="108"/>
      <c r="FF125" s="108"/>
      <c r="FG125" s="108"/>
      <c r="FH125" s="108"/>
      <c r="FI125" s="108"/>
      <c r="FJ125" s="108"/>
      <c r="FK125" s="108"/>
      <c r="FL125" s="108"/>
      <c r="FM125" s="108"/>
      <c r="FN125" s="108"/>
      <c r="FO125" s="108"/>
      <c r="FP125" s="108"/>
      <c r="FQ125" s="108"/>
      <c r="FR125" s="108"/>
      <c r="FS125" s="108"/>
      <c r="FT125" s="108"/>
      <c r="FU125" s="108"/>
      <c r="FV125" s="108"/>
      <c r="FW125" s="108"/>
      <c r="FX125" s="108"/>
      <c r="FY125" s="108"/>
      <c r="FZ125" s="108"/>
      <c r="GA125" s="108"/>
      <c r="GB125" s="108"/>
      <c r="GC125" s="108"/>
      <c r="GD125" s="108"/>
      <c r="GE125" s="108"/>
      <c r="GF125" s="108"/>
      <c r="GG125" s="108"/>
      <c r="GH125" s="108"/>
      <c r="GI125" s="108"/>
      <c r="GJ125" s="108"/>
      <c r="GK125" s="108"/>
      <c r="GL125" s="108"/>
      <c r="GM125" s="108"/>
      <c r="GN125" s="108"/>
      <c r="GO125" s="108"/>
      <c r="GP125" s="108"/>
      <c r="GQ125" s="108"/>
      <c r="GR125" s="108"/>
      <c r="GS125" s="108"/>
      <c r="GT125" s="108"/>
      <c r="GU125" s="108"/>
      <c r="GV125" s="108"/>
      <c r="GW125" s="108"/>
      <c r="GX125" s="108"/>
      <c r="GY125" s="108"/>
      <c r="GZ125" s="108"/>
      <c r="HA125" s="108"/>
      <c r="HB125" s="108"/>
      <c r="HC125" s="108"/>
      <c r="HD125" s="108"/>
      <c r="HE125" s="108"/>
      <c r="HF125" s="108"/>
      <c r="HG125" s="108"/>
      <c r="HH125" s="108"/>
      <c r="HI125" s="108"/>
      <c r="HJ125" s="108"/>
      <c r="HK125" s="108"/>
      <c r="HL125" s="108"/>
      <c r="HM125" s="108"/>
      <c r="HN125" s="108"/>
      <c r="HO125" s="108"/>
      <c r="HP125" s="108"/>
      <c r="HQ125" s="108"/>
      <c r="HR125" s="108"/>
      <c r="HS125" s="108"/>
      <c r="HT125" s="108"/>
      <c r="HU125" s="108"/>
      <c r="HV125" s="108"/>
      <c r="HW125" s="108"/>
      <c r="HX125" s="108"/>
      <c r="HY125" s="108"/>
      <c r="HZ125" s="108"/>
      <c r="IA125" s="108"/>
      <c r="IB125" s="108"/>
      <c r="IC125" s="108"/>
      <c r="ID125" s="108"/>
      <c r="IE125" s="108"/>
      <c r="IF125" s="108"/>
      <c r="IG125" s="108"/>
      <c r="IH125" s="108"/>
      <c r="II125" s="108"/>
      <c r="IJ125" s="108"/>
      <c r="IK125" s="108"/>
      <c r="IL125" s="108"/>
      <c r="IM125" s="108"/>
      <c r="IN125" s="108"/>
      <c r="IO125" s="108"/>
      <c r="IP125" s="108"/>
      <c r="IQ125" s="108"/>
      <c r="IR125" s="108"/>
      <c r="IS125" s="108"/>
      <c r="IT125" s="108"/>
      <c r="IU125" s="108"/>
      <c r="IV125" s="108"/>
    </row>
    <row r="126" spans="1:256" s="8" customFormat="1" ht="45" customHeight="1" x14ac:dyDescent="0.35">
      <c r="A126" s="375" t="s">
        <v>305</v>
      </c>
      <c r="B126" s="376"/>
      <c r="C126" s="376"/>
      <c r="D126" s="376"/>
      <c r="E126" s="376"/>
      <c r="F126" s="37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</row>
    <row r="127" spans="1:256" s="333" customFormat="1" ht="26.45" customHeight="1" x14ac:dyDescent="0.5">
      <c r="A127" s="328"/>
      <c r="B127" s="329" t="s">
        <v>70</v>
      </c>
      <c r="C127" s="328"/>
      <c r="D127" s="329" t="s">
        <v>5</v>
      </c>
      <c r="E127" s="330">
        <f>SUM(E128)</f>
        <v>4000</v>
      </c>
      <c r="F127" s="331" t="s">
        <v>6</v>
      </c>
      <c r="G127" s="332"/>
      <c r="H127" s="332"/>
      <c r="I127" s="332"/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32"/>
      <c r="AH127" s="332"/>
      <c r="AI127" s="332"/>
      <c r="AJ127" s="332"/>
      <c r="AK127" s="332"/>
      <c r="AL127" s="332"/>
      <c r="AM127" s="332"/>
      <c r="AN127" s="332"/>
      <c r="AO127" s="332"/>
      <c r="AP127" s="332"/>
      <c r="AQ127" s="332"/>
      <c r="AR127" s="332"/>
      <c r="AS127" s="332"/>
      <c r="AT127" s="332"/>
      <c r="AU127" s="332"/>
      <c r="AV127" s="332"/>
      <c r="AW127" s="332"/>
      <c r="AX127" s="332"/>
      <c r="AY127" s="332"/>
      <c r="AZ127" s="332"/>
      <c r="BA127" s="332"/>
      <c r="BB127" s="332"/>
      <c r="BC127" s="332"/>
      <c r="BD127" s="332"/>
      <c r="BE127" s="332"/>
      <c r="BF127" s="332"/>
      <c r="BG127" s="332"/>
      <c r="BH127" s="332"/>
      <c r="BI127" s="332"/>
      <c r="BJ127" s="332"/>
      <c r="BK127" s="332"/>
      <c r="BL127" s="332"/>
      <c r="BM127" s="332"/>
      <c r="BN127" s="332"/>
      <c r="BO127" s="332"/>
      <c r="BP127" s="332"/>
      <c r="BQ127" s="332"/>
      <c r="BR127" s="332"/>
      <c r="BS127" s="332"/>
      <c r="BT127" s="332"/>
      <c r="BU127" s="332"/>
      <c r="BV127" s="332"/>
      <c r="BW127" s="332"/>
      <c r="BX127" s="332"/>
      <c r="BY127" s="332"/>
      <c r="BZ127" s="332"/>
      <c r="CA127" s="332"/>
      <c r="CB127" s="332"/>
      <c r="CC127" s="332"/>
      <c r="CD127" s="332"/>
      <c r="CE127" s="332"/>
      <c r="CF127" s="332"/>
      <c r="CG127" s="332"/>
      <c r="CH127" s="332"/>
      <c r="CI127" s="332"/>
      <c r="CJ127" s="332"/>
      <c r="CK127" s="332"/>
      <c r="CL127" s="332"/>
      <c r="CM127" s="332"/>
      <c r="CN127" s="332"/>
      <c r="CO127" s="332"/>
      <c r="CP127" s="332"/>
      <c r="CQ127" s="332"/>
      <c r="CR127" s="332"/>
      <c r="CS127" s="332"/>
      <c r="CT127" s="332"/>
      <c r="CU127" s="332"/>
      <c r="CV127" s="332"/>
      <c r="CW127" s="332"/>
      <c r="CX127" s="332"/>
      <c r="CY127" s="332"/>
      <c r="CZ127" s="332"/>
      <c r="DA127" s="332"/>
      <c r="DB127" s="332"/>
      <c r="DC127" s="332"/>
      <c r="DD127" s="332"/>
      <c r="DE127" s="332"/>
      <c r="DF127" s="332"/>
      <c r="DG127" s="332"/>
      <c r="DH127" s="332"/>
      <c r="DI127" s="332"/>
      <c r="DJ127" s="332"/>
      <c r="DK127" s="332"/>
      <c r="DL127" s="332"/>
      <c r="DM127" s="332"/>
      <c r="DN127" s="332"/>
      <c r="DO127" s="332"/>
      <c r="DP127" s="332"/>
      <c r="DQ127" s="332"/>
      <c r="DR127" s="332"/>
      <c r="DS127" s="332"/>
      <c r="DT127" s="332"/>
      <c r="DU127" s="332"/>
      <c r="DV127" s="332"/>
      <c r="DW127" s="332"/>
      <c r="DX127" s="332"/>
      <c r="DY127" s="332"/>
      <c r="DZ127" s="332"/>
      <c r="EA127" s="332"/>
      <c r="EB127" s="332"/>
      <c r="EC127" s="332"/>
      <c r="ED127" s="332"/>
      <c r="EE127" s="332"/>
      <c r="EF127" s="332"/>
      <c r="EG127" s="332"/>
      <c r="EH127" s="332"/>
      <c r="EI127" s="332"/>
      <c r="EJ127" s="332"/>
      <c r="EK127" s="332"/>
      <c r="EL127" s="332"/>
      <c r="EM127" s="332"/>
      <c r="EN127" s="332"/>
      <c r="EO127" s="332"/>
      <c r="EP127" s="332"/>
      <c r="EQ127" s="332"/>
      <c r="ER127" s="332"/>
      <c r="ES127" s="332"/>
      <c r="ET127" s="332"/>
      <c r="EU127" s="332"/>
      <c r="EV127" s="332"/>
      <c r="EW127" s="332"/>
      <c r="EX127" s="332"/>
      <c r="EY127" s="332"/>
      <c r="EZ127" s="332"/>
      <c r="FA127" s="332"/>
      <c r="FB127" s="332"/>
      <c r="FC127" s="332"/>
      <c r="FD127" s="332"/>
      <c r="FE127" s="332"/>
      <c r="FF127" s="332"/>
      <c r="FG127" s="332"/>
      <c r="FH127" s="332"/>
      <c r="FI127" s="332"/>
      <c r="FJ127" s="332"/>
      <c r="FK127" s="332"/>
      <c r="FL127" s="332"/>
      <c r="FM127" s="332"/>
      <c r="FN127" s="332"/>
      <c r="FO127" s="332"/>
      <c r="FP127" s="332"/>
      <c r="FQ127" s="332"/>
      <c r="FR127" s="332"/>
      <c r="FS127" s="332"/>
      <c r="FT127" s="332"/>
      <c r="FU127" s="332"/>
      <c r="FV127" s="332"/>
      <c r="FW127" s="332"/>
      <c r="FX127" s="332"/>
      <c r="FY127" s="332"/>
      <c r="FZ127" s="332"/>
      <c r="GA127" s="332"/>
      <c r="GB127" s="332"/>
      <c r="GC127" s="332"/>
      <c r="GD127" s="332"/>
      <c r="GE127" s="332"/>
      <c r="GF127" s="332"/>
      <c r="GG127" s="332"/>
      <c r="GH127" s="332"/>
      <c r="GI127" s="332"/>
      <c r="GJ127" s="332"/>
      <c r="GK127" s="332"/>
      <c r="GL127" s="332"/>
      <c r="GM127" s="332"/>
      <c r="GN127" s="332"/>
      <c r="GO127" s="332"/>
      <c r="GP127" s="332"/>
      <c r="GQ127" s="332"/>
      <c r="GR127" s="332"/>
      <c r="GS127" s="332"/>
      <c r="GT127" s="332"/>
      <c r="GU127" s="332"/>
      <c r="GV127" s="332"/>
      <c r="GW127" s="332"/>
      <c r="GX127" s="332"/>
      <c r="GY127" s="332"/>
      <c r="GZ127" s="332"/>
      <c r="HA127" s="332"/>
      <c r="HB127" s="332"/>
      <c r="HC127" s="332"/>
      <c r="HD127" s="332"/>
      <c r="HE127" s="332"/>
      <c r="HF127" s="332"/>
      <c r="HG127" s="332"/>
      <c r="HH127" s="332"/>
      <c r="HI127" s="332"/>
      <c r="HJ127" s="332"/>
      <c r="HK127" s="332"/>
      <c r="HL127" s="332"/>
      <c r="HM127" s="332"/>
      <c r="HN127" s="332"/>
      <c r="HO127" s="332"/>
      <c r="HP127" s="332"/>
      <c r="HQ127" s="332"/>
      <c r="HR127" s="332"/>
      <c r="HS127" s="332"/>
      <c r="HT127" s="332"/>
      <c r="HU127" s="332"/>
      <c r="HV127" s="332"/>
      <c r="HW127" s="332"/>
      <c r="HX127" s="332"/>
      <c r="HY127" s="332"/>
      <c r="HZ127" s="332"/>
      <c r="IA127" s="332"/>
      <c r="IB127" s="332"/>
      <c r="IC127" s="332"/>
      <c r="ID127" s="332"/>
      <c r="IE127" s="332"/>
      <c r="IF127" s="332"/>
      <c r="IG127" s="332"/>
      <c r="IH127" s="332"/>
      <c r="II127" s="332"/>
      <c r="IJ127" s="332"/>
      <c r="IK127" s="332"/>
      <c r="IL127" s="332"/>
      <c r="IM127" s="332"/>
      <c r="IN127" s="332"/>
      <c r="IO127" s="332"/>
      <c r="IP127" s="332"/>
      <c r="IQ127" s="332"/>
      <c r="IR127" s="332"/>
      <c r="IS127" s="332"/>
      <c r="IT127" s="332"/>
      <c r="IU127" s="332"/>
      <c r="IV127" s="332"/>
    </row>
    <row r="128" spans="1:256" s="333" customFormat="1" ht="24.75" customHeight="1" x14ac:dyDescent="0.5">
      <c r="A128" s="328"/>
      <c r="B128" s="328"/>
      <c r="C128" s="329" t="s">
        <v>71</v>
      </c>
      <c r="D128" s="329" t="s">
        <v>5</v>
      </c>
      <c r="E128" s="330">
        <f>SUM(E129)</f>
        <v>4000</v>
      </c>
      <c r="F128" s="331" t="s">
        <v>6</v>
      </c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2"/>
      <c r="AC128" s="332"/>
      <c r="AD128" s="332"/>
      <c r="AE128" s="332"/>
      <c r="AF128" s="332"/>
      <c r="AG128" s="332"/>
      <c r="AH128" s="332"/>
      <c r="AI128" s="332"/>
      <c r="AJ128" s="332"/>
      <c r="AK128" s="332"/>
      <c r="AL128" s="332"/>
      <c r="AM128" s="332"/>
      <c r="AN128" s="332"/>
      <c r="AO128" s="332"/>
      <c r="AP128" s="332"/>
      <c r="AQ128" s="332"/>
      <c r="AR128" s="332"/>
      <c r="AS128" s="332"/>
      <c r="AT128" s="332"/>
      <c r="AU128" s="332"/>
      <c r="AV128" s="332"/>
      <c r="AW128" s="332"/>
      <c r="AX128" s="332"/>
      <c r="AY128" s="332"/>
      <c r="AZ128" s="332"/>
      <c r="BA128" s="332"/>
      <c r="BB128" s="332"/>
      <c r="BC128" s="332"/>
      <c r="BD128" s="332"/>
      <c r="BE128" s="332"/>
      <c r="BF128" s="332"/>
      <c r="BG128" s="332"/>
      <c r="BH128" s="332"/>
      <c r="BI128" s="332"/>
      <c r="BJ128" s="332"/>
      <c r="BK128" s="332"/>
      <c r="BL128" s="332"/>
      <c r="BM128" s="332"/>
      <c r="BN128" s="332"/>
      <c r="BO128" s="332"/>
      <c r="BP128" s="332"/>
      <c r="BQ128" s="332"/>
      <c r="BR128" s="332"/>
      <c r="BS128" s="332"/>
      <c r="BT128" s="332"/>
      <c r="BU128" s="332"/>
      <c r="BV128" s="332"/>
      <c r="BW128" s="332"/>
      <c r="BX128" s="332"/>
      <c r="BY128" s="332"/>
      <c r="BZ128" s="332"/>
      <c r="CA128" s="332"/>
      <c r="CB128" s="332"/>
      <c r="CC128" s="332"/>
      <c r="CD128" s="332"/>
      <c r="CE128" s="332"/>
      <c r="CF128" s="332"/>
      <c r="CG128" s="332"/>
      <c r="CH128" s="332"/>
      <c r="CI128" s="332"/>
      <c r="CJ128" s="332"/>
      <c r="CK128" s="332"/>
      <c r="CL128" s="332"/>
      <c r="CM128" s="332"/>
      <c r="CN128" s="332"/>
      <c r="CO128" s="332"/>
      <c r="CP128" s="332"/>
      <c r="CQ128" s="332"/>
      <c r="CR128" s="332"/>
      <c r="CS128" s="332"/>
      <c r="CT128" s="332"/>
      <c r="CU128" s="332"/>
      <c r="CV128" s="332"/>
      <c r="CW128" s="332"/>
      <c r="CX128" s="332"/>
      <c r="CY128" s="332"/>
      <c r="CZ128" s="332"/>
      <c r="DA128" s="332"/>
      <c r="DB128" s="332"/>
      <c r="DC128" s="332"/>
      <c r="DD128" s="332"/>
      <c r="DE128" s="332"/>
      <c r="DF128" s="332"/>
      <c r="DG128" s="332"/>
      <c r="DH128" s="332"/>
      <c r="DI128" s="332"/>
      <c r="DJ128" s="332"/>
      <c r="DK128" s="332"/>
      <c r="DL128" s="332"/>
      <c r="DM128" s="332"/>
      <c r="DN128" s="332"/>
      <c r="DO128" s="332"/>
      <c r="DP128" s="332"/>
      <c r="DQ128" s="332"/>
      <c r="DR128" s="332"/>
      <c r="DS128" s="332"/>
      <c r="DT128" s="332"/>
      <c r="DU128" s="332"/>
      <c r="DV128" s="332"/>
      <c r="DW128" s="332"/>
      <c r="DX128" s="332"/>
      <c r="DY128" s="332"/>
      <c r="DZ128" s="332"/>
      <c r="EA128" s="332"/>
      <c r="EB128" s="332"/>
      <c r="EC128" s="332"/>
      <c r="ED128" s="332"/>
      <c r="EE128" s="332"/>
      <c r="EF128" s="332"/>
      <c r="EG128" s="332"/>
      <c r="EH128" s="332"/>
      <c r="EI128" s="332"/>
      <c r="EJ128" s="332"/>
      <c r="EK128" s="332"/>
      <c r="EL128" s="332"/>
      <c r="EM128" s="332"/>
      <c r="EN128" s="332"/>
      <c r="EO128" s="332"/>
      <c r="EP128" s="332"/>
      <c r="EQ128" s="332"/>
      <c r="ER128" s="332"/>
      <c r="ES128" s="332"/>
      <c r="ET128" s="332"/>
      <c r="EU128" s="332"/>
      <c r="EV128" s="332"/>
      <c r="EW128" s="332"/>
      <c r="EX128" s="332"/>
      <c r="EY128" s="332"/>
      <c r="EZ128" s="332"/>
      <c r="FA128" s="332"/>
      <c r="FB128" s="332"/>
      <c r="FC128" s="332"/>
      <c r="FD128" s="332"/>
      <c r="FE128" s="332"/>
      <c r="FF128" s="332"/>
      <c r="FG128" s="332"/>
      <c r="FH128" s="332"/>
      <c r="FI128" s="332"/>
      <c r="FJ128" s="332"/>
      <c r="FK128" s="332"/>
      <c r="FL128" s="332"/>
      <c r="FM128" s="332"/>
      <c r="FN128" s="332"/>
      <c r="FO128" s="332"/>
      <c r="FP128" s="332"/>
      <c r="FQ128" s="332"/>
      <c r="FR128" s="332"/>
      <c r="FS128" s="332"/>
      <c r="FT128" s="332"/>
      <c r="FU128" s="332"/>
      <c r="FV128" s="332"/>
      <c r="FW128" s="332"/>
      <c r="FX128" s="332"/>
      <c r="FY128" s="332"/>
      <c r="FZ128" s="332"/>
      <c r="GA128" s="332"/>
      <c r="GB128" s="332"/>
      <c r="GC128" s="332"/>
      <c r="GD128" s="332"/>
      <c r="GE128" s="332"/>
      <c r="GF128" s="332"/>
      <c r="GG128" s="332"/>
      <c r="GH128" s="332"/>
      <c r="GI128" s="332"/>
      <c r="GJ128" s="332"/>
      <c r="GK128" s="332"/>
      <c r="GL128" s="332"/>
      <c r="GM128" s="332"/>
      <c r="GN128" s="332"/>
      <c r="GO128" s="332"/>
      <c r="GP128" s="332"/>
      <c r="GQ128" s="332"/>
      <c r="GR128" s="332"/>
      <c r="GS128" s="332"/>
      <c r="GT128" s="332"/>
      <c r="GU128" s="332"/>
      <c r="GV128" s="332"/>
      <c r="GW128" s="332"/>
      <c r="GX128" s="332"/>
      <c r="GY128" s="332"/>
      <c r="GZ128" s="332"/>
      <c r="HA128" s="332"/>
      <c r="HB128" s="332"/>
      <c r="HC128" s="332"/>
      <c r="HD128" s="332"/>
      <c r="HE128" s="332"/>
      <c r="HF128" s="332"/>
      <c r="HG128" s="332"/>
      <c r="HH128" s="332"/>
      <c r="HI128" s="332"/>
      <c r="HJ128" s="332"/>
      <c r="HK128" s="332"/>
      <c r="HL128" s="332"/>
      <c r="HM128" s="332"/>
      <c r="HN128" s="332"/>
      <c r="HO128" s="332"/>
      <c r="HP128" s="332"/>
      <c r="HQ128" s="332"/>
      <c r="HR128" s="332"/>
      <c r="HS128" s="332"/>
      <c r="HT128" s="332"/>
      <c r="HU128" s="332"/>
      <c r="HV128" s="332"/>
      <c r="HW128" s="332"/>
      <c r="HX128" s="332"/>
      <c r="HY128" s="332"/>
      <c r="HZ128" s="332"/>
      <c r="IA128" s="332"/>
      <c r="IB128" s="332"/>
      <c r="IC128" s="332"/>
      <c r="ID128" s="332"/>
      <c r="IE128" s="332"/>
      <c r="IF128" s="332"/>
      <c r="IG128" s="332"/>
      <c r="IH128" s="332"/>
      <c r="II128" s="332"/>
      <c r="IJ128" s="332"/>
      <c r="IK128" s="332"/>
      <c r="IL128" s="332"/>
      <c r="IM128" s="332"/>
      <c r="IN128" s="332"/>
      <c r="IO128" s="332"/>
      <c r="IP128" s="332"/>
      <c r="IQ128" s="332"/>
      <c r="IR128" s="332"/>
      <c r="IS128" s="332"/>
      <c r="IT128" s="332"/>
      <c r="IU128" s="332"/>
      <c r="IV128" s="332"/>
    </row>
    <row r="129" spans="1:256" s="325" customFormat="1" ht="23.45" customHeight="1" x14ac:dyDescent="0.5">
      <c r="A129" s="328"/>
      <c r="B129" s="328"/>
      <c r="C129" s="329" t="s">
        <v>136</v>
      </c>
      <c r="D129" s="329" t="s">
        <v>5</v>
      </c>
      <c r="E129" s="330">
        <v>4000</v>
      </c>
      <c r="F129" s="331" t="s">
        <v>6</v>
      </c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324"/>
      <c r="AV129" s="324"/>
      <c r="AW129" s="324"/>
      <c r="AX129" s="324"/>
      <c r="AY129" s="324"/>
      <c r="AZ129" s="324"/>
      <c r="BA129" s="324"/>
      <c r="BB129" s="324"/>
      <c r="BC129" s="324"/>
      <c r="BD129" s="324"/>
      <c r="BE129" s="324"/>
      <c r="BF129" s="324"/>
      <c r="BG129" s="324"/>
      <c r="BH129" s="324"/>
      <c r="BI129" s="324"/>
      <c r="BJ129" s="324"/>
      <c r="BK129" s="324"/>
      <c r="BL129" s="324"/>
      <c r="BM129" s="324"/>
      <c r="BN129" s="324"/>
      <c r="BO129" s="324"/>
      <c r="BP129" s="324"/>
      <c r="BQ129" s="324"/>
      <c r="BR129" s="324"/>
      <c r="BS129" s="324"/>
      <c r="BT129" s="324"/>
      <c r="BU129" s="324"/>
      <c r="BV129" s="324"/>
      <c r="BW129" s="324"/>
      <c r="BX129" s="324"/>
      <c r="BY129" s="324"/>
      <c r="BZ129" s="324"/>
      <c r="CA129" s="324"/>
      <c r="CB129" s="324"/>
      <c r="CC129" s="324"/>
      <c r="CD129" s="324"/>
      <c r="CE129" s="324"/>
      <c r="CF129" s="324"/>
      <c r="CG129" s="324"/>
      <c r="CH129" s="324"/>
      <c r="CI129" s="324"/>
      <c r="CJ129" s="324"/>
      <c r="CK129" s="324"/>
      <c r="CL129" s="324"/>
      <c r="CM129" s="324"/>
      <c r="CN129" s="324"/>
      <c r="CO129" s="324"/>
      <c r="CP129" s="324"/>
      <c r="CQ129" s="324"/>
      <c r="CR129" s="324"/>
      <c r="CS129" s="324"/>
      <c r="CT129" s="324"/>
      <c r="CU129" s="324"/>
      <c r="CV129" s="324"/>
      <c r="CW129" s="324"/>
      <c r="CX129" s="324"/>
      <c r="CY129" s="324"/>
      <c r="CZ129" s="324"/>
      <c r="DA129" s="324"/>
      <c r="DB129" s="324"/>
      <c r="DC129" s="324"/>
      <c r="DD129" s="324"/>
      <c r="DE129" s="324"/>
      <c r="DF129" s="324"/>
      <c r="DG129" s="324"/>
      <c r="DH129" s="324"/>
      <c r="DI129" s="324"/>
      <c r="DJ129" s="324"/>
      <c r="DK129" s="324"/>
      <c r="DL129" s="324"/>
      <c r="DM129" s="324"/>
      <c r="DN129" s="324"/>
      <c r="DO129" s="324"/>
      <c r="DP129" s="324"/>
      <c r="DQ129" s="324"/>
      <c r="DR129" s="324"/>
      <c r="DS129" s="324"/>
      <c r="DT129" s="324"/>
      <c r="DU129" s="324"/>
      <c r="DV129" s="324"/>
      <c r="DW129" s="324"/>
      <c r="DX129" s="324"/>
      <c r="DY129" s="324"/>
      <c r="DZ129" s="324"/>
      <c r="EA129" s="324"/>
      <c r="EB129" s="324"/>
      <c r="EC129" s="324"/>
      <c r="ED129" s="324"/>
      <c r="EE129" s="324"/>
      <c r="EF129" s="324"/>
      <c r="EG129" s="324"/>
      <c r="EH129" s="324"/>
      <c r="EI129" s="324"/>
      <c r="EJ129" s="324"/>
      <c r="EK129" s="324"/>
      <c r="EL129" s="324"/>
      <c r="EM129" s="324"/>
      <c r="EN129" s="324"/>
      <c r="EO129" s="324"/>
      <c r="EP129" s="324"/>
      <c r="EQ129" s="324"/>
      <c r="ER129" s="324"/>
      <c r="ES129" s="324"/>
      <c r="ET129" s="324"/>
      <c r="EU129" s="324"/>
      <c r="EV129" s="324"/>
      <c r="EW129" s="324"/>
      <c r="EX129" s="324"/>
      <c r="EY129" s="324"/>
      <c r="EZ129" s="324"/>
      <c r="FA129" s="324"/>
      <c r="FB129" s="324"/>
      <c r="FC129" s="324"/>
      <c r="FD129" s="324"/>
      <c r="FE129" s="324"/>
      <c r="FF129" s="324"/>
      <c r="FG129" s="324"/>
      <c r="FH129" s="324"/>
      <c r="FI129" s="324"/>
      <c r="FJ129" s="324"/>
      <c r="FK129" s="324"/>
      <c r="FL129" s="324"/>
      <c r="FM129" s="324"/>
      <c r="FN129" s="324"/>
      <c r="FO129" s="324"/>
      <c r="FP129" s="324"/>
      <c r="FQ129" s="324"/>
      <c r="FR129" s="324"/>
      <c r="FS129" s="324"/>
      <c r="FT129" s="324"/>
      <c r="FU129" s="324"/>
      <c r="FV129" s="324"/>
      <c r="FW129" s="324"/>
      <c r="FX129" s="324"/>
      <c r="FY129" s="324"/>
      <c r="FZ129" s="324"/>
      <c r="GA129" s="324"/>
      <c r="GB129" s="324"/>
      <c r="GC129" s="324"/>
      <c r="GD129" s="324"/>
      <c r="GE129" s="324"/>
      <c r="GF129" s="324"/>
      <c r="GG129" s="324"/>
      <c r="GH129" s="324"/>
      <c r="GI129" s="324"/>
      <c r="GJ129" s="324"/>
      <c r="GK129" s="324"/>
      <c r="GL129" s="324"/>
      <c r="GM129" s="324"/>
      <c r="GN129" s="324"/>
      <c r="GO129" s="324"/>
      <c r="GP129" s="324"/>
      <c r="GQ129" s="324"/>
      <c r="GR129" s="324"/>
      <c r="GS129" s="324"/>
      <c r="GT129" s="324"/>
      <c r="GU129" s="324"/>
      <c r="GV129" s="324"/>
      <c r="GW129" s="324"/>
      <c r="GX129" s="324"/>
      <c r="GY129" s="324"/>
      <c r="GZ129" s="324"/>
      <c r="HA129" s="324"/>
      <c r="HB129" s="324"/>
      <c r="HC129" s="324"/>
      <c r="HD129" s="324"/>
      <c r="HE129" s="324"/>
      <c r="HF129" s="324"/>
      <c r="HG129" s="324"/>
      <c r="HH129" s="324"/>
      <c r="HI129" s="324"/>
      <c r="HJ129" s="324"/>
      <c r="HK129" s="324"/>
      <c r="HL129" s="324"/>
      <c r="HM129" s="324"/>
      <c r="HN129" s="324"/>
      <c r="HO129" s="324"/>
      <c r="HP129" s="324"/>
      <c r="HQ129" s="324"/>
      <c r="HR129" s="324"/>
      <c r="HS129" s="324"/>
      <c r="HT129" s="324"/>
      <c r="HU129" s="324"/>
      <c r="HV129" s="324"/>
      <c r="HW129" s="324"/>
      <c r="HX129" s="324"/>
      <c r="HY129" s="324"/>
      <c r="HZ129" s="324"/>
      <c r="IA129" s="324"/>
      <c r="IB129" s="324"/>
      <c r="IC129" s="324"/>
      <c r="ID129" s="324"/>
      <c r="IE129" s="324"/>
      <c r="IF129" s="324"/>
      <c r="IG129" s="324"/>
      <c r="IH129" s="324"/>
      <c r="II129" s="324"/>
      <c r="IJ129" s="324"/>
      <c r="IK129" s="324"/>
      <c r="IL129" s="324"/>
      <c r="IM129" s="324"/>
      <c r="IN129" s="324"/>
      <c r="IO129" s="324"/>
      <c r="IP129" s="324"/>
      <c r="IQ129" s="324"/>
      <c r="IR129" s="324"/>
      <c r="IS129" s="324"/>
      <c r="IT129" s="324"/>
      <c r="IU129" s="324"/>
      <c r="IV129" s="324"/>
    </row>
    <row r="130" spans="1:256" s="109" customFormat="1" ht="24" customHeight="1" x14ac:dyDescent="0.35">
      <c r="A130" s="12"/>
      <c r="B130" s="12"/>
      <c r="C130" s="302" t="s">
        <v>298</v>
      </c>
      <c r="D130" s="11" t="s">
        <v>8</v>
      </c>
      <c r="E130" s="13">
        <v>4000</v>
      </c>
      <c r="F130" s="14" t="s">
        <v>6</v>
      </c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U130" s="108"/>
      <c r="BV130" s="108"/>
      <c r="BW130" s="108"/>
      <c r="BX130" s="108"/>
      <c r="BY130" s="108"/>
      <c r="BZ130" s="108"/>
      <c r="CA130" s="108"/>
      <c r="CB130" s="108"/>
      <c r="CC130" s="108"/>
      <c r="CD130" s="108"/>
      <c r="CE130" s="108"/>
      <c r="CF130" s="108"/>
      <c r="CG130" s="108"/>
      <c r="CH130" s="108"/>
      <c r="CI130" s="108"/>
      <c r="CJ130" s="108"/>
      <c r="CK130" s="108"/>
      <c r="CL130" s="108"/>
      <c r="CM130" s="108"/>
      <c r="CN130" s="108"/>
      <c r="CO130" s="108"/>
      <c r="CP130" s="108"/>
      <c r="CQ130" s="108"/>
      <c r="CR130" s="108"/>
      <c r="CS130" s="108"/>
      <c r="CT130" s="108"/>
      <c r="CU130" s="108"/>
      <c r="CV130" s="108"/>
      <c r="CW130" s="108"/>
      <c r="CX130" s="108"/>
      <c r="CY130" s="108"/>
      <c r="CZ130" s="108"/>
      <c r="DA130" s="108"/>
      <c r="DB130" s="108"/>
      <c r="DC130" s="108"/>
      <c r="DD130" s="108"/>
      <c r="DE130" s="108"/>
      <c r="DF130" s="108"/>
      <c r="DG130" s="108"/>
      <c r="DH130" s="108"/>
      <c r="DI130" s="108"/>
      <c r="DJ130" s="108"/>
      <c r="DK130" s="108"/>
      <c r="DL130" s="108"/>
      <c r="DM130" s="108"/>
      <c r="DN130" s="108"/>
      <c r="DO130" s="108"/>
      <c r="DP130" s="108"/>
      <c r="DQ130" s="108"/>
      <c r="DR130" s="108"/>
      <c r="DS130" s="108"/>
      <c r="DT130" s="108"/>
      <c r="DU130" s="108"/>
      <c r="DV130" s="108"/>
      <c r="DW130" s="108"/>
      <c r="DX130" s="108"/>
      <c r="DY130" s="108"/>
      <c r="DZ130" s="108"/>
      <c r="EA130" s="108"/>
      <c r="EB130" s="108"/>
      <c r="EC130" s="108"/>
      <c r="ED130" s="108"/>
      <c r="EE130" s="108"/>
      <c r="EF130" s="108"/>
      <c r="EG130" s="108"/>
      <c r="EH130" s="108"/>
      <c r="EI130" s="108"/>
      <c r="EJ130" s="108"/>
      <c r="EK130" s="108"/>
      <c r="EL130" s="108"/>
      <c r="EM130" s="108"/>
      <c r="EN130" s="108"/>
      <c r="EO130" s="108"/>
      <c r="EP130" s="108"/>
      <c r="EQ130" s="108"/>
      <c r="ER130" s="108"/>
      <c r="ES130" s="108"/>
      <c r="ET130" s="108"/>
      <c r="EU130" s="108"/>
      <c r="EV130" s="108"/>
      <c r="EW130" s="108"/>
      <c r="EX130" s="108"/>
      <c r="EY130" s="108"/>
      <c r="EZ130" s="108"/>
      <c r="FA130" s="108"/>
      <c r="FB130" s="108"/>
      <c r="FC130" s="108"/>
      <c r="FD130" s="108"/>
      <c r="FE130" s="108"/>
      <c r="FF130" s="108"/>
      <c r="FG130" s="108"/>
      <c r="FH130" s="108"/>
      <c r="FI130" s="108"/>
      <c r="FJ130" s="108"/>
      <c r="FK130" s="108"/>
      <c r="FL130" s="108"/>
      <c r="FM130" s="108"/>
      <c r="FN130" s="108"/>
      <c r="FO130" s="108"/>
      <c r="FP130" s="108"/>
      <c r="FQ130" s="108"/>
      <c r="FR130" s="108"/>
      <c r="FS130" s="108"/>
      <c r="FT130" s="108"/>
      <c r="FU130" s="108"/>
      <c r="FV130" s="108"/>
      <c r="FW130" s="108"/>
      <c r="FX130" s="108"/>
      <c r="FY130" s="108"/>
      <c r="FZ130" s="108"/>
      <c r="GA130" s="108"/>
      <c r="GB130" s="108"/>
      <c r="GC130" s="108"/>
      <c r="GD130" s="108"/>
      <c r="GE130" s="108"/>
      <c r="GF130" s="108"/>
      <c r="GG130" s="108"/>
      <c r="GH130" s="108"/>
      <c r="GI130" s="108"/>
      <c r="GJ130" s="108"/>
      <c r="GK130" s="108"/>
      <c r="GL130" s="108"/>
      <c r="GM130" s="108"/>
      <c r="GN130" s="108"/>
      <c r="GO130" s="108"/>
      <c r="GP130" s="108"/>
      <c r="GQ130" s="108"/>
      <c r="GR130" s="108"/>
      <c r="GS130" s="108"/>
      <c r="GT130" s="108"/>
      <c r="GU130" s="108"/>
      <c r="GV130" s="108"/>
      <c r="GW130" s="108"/>
      <c r="GX130" s="108"/>
      <c r="GY130" s="108"/>
      <c r="GZ130" s="108"/>
      <c r="HA130" s="108"/>
      <c r="HB130" s="108"/>
      <c r="HC130" s="108"/>
      <c r="HD130" s="108"/>
      <c r="HE130" s="108"/>
      <c r="HF130" s="108"/>
      <c r="HG130" s="108"/>
      <c r="HH130" s="108"/>
      <c r="HI130" s="108"/>
      <c r="HJ130" s="108"/>
      <c r="HK130" s="108"/>
      <c r="HL130" s="108"/>
      <c r="HM130" s="108"/>
      <c r="HN130" s="108"/>
      <c r="HO130" s="108"/>
      <c r="HP130" s="108"/>
      <c r="HQ130" s="108"/>
      <c r="HR130" s="108"/>
      <c r="HS130" s="108"/>
      <c r="HT130" s="108"/>
      <c r="HU130" s="108"/>
      <c r="HV130" s="108"/>
      <c r="HW130" s="108"/>
      <c r="HX130" s="108"/>
      <c r="HY130" s="108"/>
      <c r="HZ130" s="108"/>
      <c r="IA130" s="108"/>
      <c r="IB130" s="108"/>
      <c r="IC130" s="108"/>
      <c r="ID130" s="108"/>
      <c r="IE130" s="108"/>
      <c r="IF130" s="108"/>
      <c r="IG130" s="108"/>
      <c r="IH130" s="108"/>
      <c r="II130" s="108"/>
      <c r="IJ130" s="108"/>
      <c r="IK130" s="108"/>
      <c r="IL130" s="108"/>
      <c r="IM130" s="108"/>
      <c r="IN130" s="108"/>
      <c r="IO130" s="108"/>
      <c r="IP130" s="108"/>
      <c r="IQ130" s="108"/>
      <c r="IR130" s="108"/>
      <c r="IS130" s="108"/>
      <c r="IT130" s="108"/>
      <c r="IU130" s="108"/>
      <c r="IV130" s="108"/>
    </row>
    <row r="131" spans="1:256" s="8" customFormat="1" ht="21.75" customHeight="1" x14ac:dyDescent="0.35">
      <c r="A131" s="375" t="s">
        <v>299</v>
      </c>
      <c r="B131" s="376"/>
      <c r="C131" s="376"/>
      <c r="D131" s="376"/>
      <c r="E131" s="376"/>
      <c r="F131" s="37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</row>
    <row r="132" spans="1:256" s="8" customFormat="1" ht="21.75" customHeight="1" x14ac:dyDescent="0.35">
      <c r="A132" s="100"/>
      <c r="B132" s="100"/>
      <c r="C132" s="318" t="s">
        <v>307</v>
      </c>
      <c r="D132" s="100"/>
      <c r="E132" s="100"/>
      <c r="F132" s="100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</row>
    <row r="133" spans="1:256" s="8" customFormat="1" ht="21.75" customHeight="1" x14ac:dyDescent="0.35">
      <c r="A133" s="100"/>
      <c r="B133" s="100"/>
      <c r="C133" s="307" t="s">
        <v>308</v>
      </c>
      <c r="D133" s="100"/>
      <c r="E133" s="100"/>
      <c r="F133" s="100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</row>
    <row r="134" spans="1:256" s="8" customFormat="1" ht="21.75" customHeight="1" x14ac:dyDescent="0.35">
      <c r="A134" s="100"/>
      <c r="B134" s="100"/>
      <c r="C134" s="307" t="s">
        <v>309</v>
      </c>
      <c r="D134" s="100"/>
      <c r="E134" s="100"/>
      <c r="F134" s="100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</row>
    <row r="135" spans="1:256" s="8" customFormat="1" ht="21.75" customHeight="1" x14ac:dyDescent="0.35">
      <c r="A135" s="100"/>
      <c r="B135" s="100"/>
      <c r="C135" s="370" t="s">
        <v>300</v>
      </c>
      <c r="D135" s="370"/>
      <c r="E135" s="100"/>
      <c r="F135" s="10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</row>
    <row r="136" spans="1:256" s="8" customFormat="1" ht="24" customHeight="1" x14ac:dyDescent="0.35">
      <c r="A136" s="375" t="s">
        <v>72</v>
      </c>
      <c r="B136" s="376"/>
      <c r="C136" s="376"/>
      <c r="D136" s="376"/>
      <c r="E136" s="376"/>
      <c r="F136" s="37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</row>
    <row r="137" spans="1:256" s="333" customFormat="1" ht="21" x14ac:dyDescent="0.5">
      <c r="A137" s="375" t="s">
        <v>314</v>
      </c>
      <c r="B137" s="376"/>
      <c r="C137" s="376"/>
      <c r="D137" s="376"/>
      <c r="E137" s="376"/>
      <c r="F137" s="376"/>
      <c r="G137" s="332"/>
      <c r="H137" s="332"/>
      <c r="I137" s="332"/>
      <c r="J137" s="332"/>
      <c r="K137" s="332"/>
      <c r="L137" s="332"/>
      <c r="M137" s="332"/>
      <c r="N137" s="332"/>
      <c r="O137" s="332"/>
      <c r="P137" s="332"/>
      <c r="Q137" s="332"/>
      <c r="R137" s="332"/>
      <c r="S137" s="332"/>
      <c r="T137" s="332"/>
      <c r="U137" s="332"/>
      <c r="V137" s="332"/>
      <c r="W137" s="332"/>
      <c r="X137" s="332"/>
      <c r="Y137" s="332"/>
      <c r="Z137" s="332"/>
      <c r="AA137" s="332"/>
      <c r="AB137" s="332"/>
      <c r="AC137" s="332"/>
      <c r="AD137" s="332"/>
      <c r="AE137" s="332"/>
      <c r="AF137" s="332"/>
      <c r="AG137" s="332"/>
      <c r="AH137" s="332"/>
      <c r="AI137" s="332"/>
      <c r="AJ137" s="332"/>
      <c r="AK137" s="332"/>
      <c r="AL137" s="332"/>
      <c r="AM137" s="332"/>
      <c r="AN137" s="332"/>
      <c r="AO137" s="332"/>
      <c r="AP137" s="332"/>
      <c r="AQ137" s="332"/>
      <c r="AR137" s="332"/>
      <c r="AS137" s="332"/>
      <c r="AT137" s="332"/>
      <c r="AU137" s="332"/>
      <c r="AV137" s="332"/>
      <c r="AW137" s="332"/>
      <c r="AX137" s="332"/>
      <c r="AY137" s="332"/>
      <c r="AZ137" s="332"/>
      <c r="BA137" s="332"/>
      <c r="BB137" s="332"/>
      <c r="BC137" s="332"/>
      <c r="BD137" s="332"/>
      <c r="BE137" s="332"/>
      <c r="BF137" s="332"/>
      <c r="BG137" s="332"/>
      <c r="BH137" s="332"/>
      <c r="BI137" s="332"/>
      <c r="BJ137" s="332"/>
      <c r="BK137" s="332"/>
      <c r="BL137" s="332"/>
      <c r="BM137" s="332"/>
      <c r="BN137" s="332"/>
      <c r="BO137" s="332"/>
      <c r="BP137" s="332"/>
      <c r="BQ137" s="332"/>
      <c r="BR137" s="332"/>
      <c r="BS137" s="332"/>
      <c r="BT137" s="332"/>
      <c r="BU137" s="332"/>
      <c r="BV137" s="332"/>
      <c r="BW137" s="332"/>
      <c r="BX137" s="332"/>
      <c r="BY137" s="332"/>
      <c r="BZ137" s="332"/>
      <c r="CA137" s="332"/>
      <c r="CB137" s="332"/>
      <c r="CC137" s="332"/>
      <c r="CD137" s="332"/>
      <c r="CE137" s="332"/>
      <c r="CF137" s="332"/>
      <c r="CG137" s="332"/>
      <c r="CH137" s="332"/>
      <c r="CI137" s="332"/>
      <c r="CJ137" s="332"/>
      <c r="CK137" s="332"/>
      <c r="CL137" s="332"/>
      <c r="CM137" s="332"/>
      <c r="CN137" s="332"/>
      <c r="CO137" s="332"/>
      <c r="CP137" s="332"/>
      <c r="CQ137" s="332"/>
      <c r="CR137" s="332"/>
      <c r="CS137" s="332"/>
      <c r="CT137" s="332"/>
      <c r="CU137" s="332"/>
      <c r="CV137" s="332"/>
      <c r="CW137" s="332"/>
      <c r="CX137" s="332"/>
      <c r="CY137" s="332"/>
      <c r="CZ137" s="332"/>
      <c r="DA137" s="332"/>
      <c r="DB137" s="332"/>
      <c r="DC137" s="332"/>
      <c r="DD137" s="332"/>
      <c r="DE137" s="332"/>
      <c r="DF137" s="332"/>
      <c r="DG137" s="332"/>
      <c r="DH137" s="332"/>
      <c r="DI137" s="332"/>
      <c r="DJ137" s="332"/>
      <c r="DK137" s="332"/>
      <c r="DL137" s="332"/>
      <c r="DM137" s="332"/>
      <c r="DN137" s="332"/>
      <c r="DO137" s="332"/>
      <c r="DP137" s="332"/>
      <c r="DQ137" s="332"/>
      <c r="DR137" s="332"/>
      <c r="DS137" s="332"/>
      <c r="DT137" s="332"/>
      <c r="DU137" s="332"/>
      <c r="DV137" s="332"/>
      <c r="DW137" s="332"/>
      <c r="DX137" s="332"/>
      <c r="DY137" s="332"/>
      <c r="DZ137" s="332"/>
      <c r="EA137" s="332"/>
      <c r="EB137" s="332"/>
      <c r="EC137" s="332"/>
      <c r="ED137" s="332"/>
      <c r="EE137" s="332"/>
      <c r="EF137" s="332"/>
      <c r="EG137" s="332"/>
      <c r="EH137" s="332"/>
      <c r="EI137" s="332"/>
      <c r="EJ137" s="332"/>
      <c r="EK137" s="332"/>
      <c r="EL137" s="332"/>
      <c r="EM137" s="332"/>
      <c r="EN137" s="332"/>
      <c r="EO137" s="332"/>
      <c r="EP137" s="332"/>
      <c r="EQ137" s="332"/>
      <c r="ER137" s="332"/>
      <c r="ES137" s="332"/>
      <c r="ET137" s="332"/>
      <c r="EU137" s="332"/>
      <c r="EV137" s="332"/>
      <c r="EW137" s="332"/>
      <c r="EX137" s="332"/>
      <c r="EY137" s="332"/>
      <c r="EZ137" s="332"/>
      <c r="FA137" s="332"/>
      <c r="FB137" s="332"/>
      <c r="FC137" s="332"/>
      <c r="FD137" s="332"/>
      <c r="FE137" s="332"/>
      <c r="FF137" s="332"/>
      <c r="FG137" s="332"/>
      <c r="FH137" s="332"/>
      <c r="FI137" s="332"/>
      <c r="FJ137" s="332"/>
      <c r="FK137" s="332"/>
      <c r="FL137" s="332"/>
      <c r="FM137" s="332"/>
      <c r="FN137" s="332"/>
      <c r="FO137" s="332"/>
      <c r="FP137" s="332"/>
      <c r="FQ137" s="332"/>
      <c r="FR137" s="332"/>
      <c r="FS137" s="332"/>
      <c r="FT137" s="332"/>
      <c r="FU137" s="332"/>
      <c r="FV137" s="332"/>
      <c r="FW137" s="332"/>
      <c r="FX137" s="332"/>
      <c r="FY137" s="332"/>
      <c r="FZ137" s="332"/>
      <c r="GA137" s="332"/>
      <c r="GB137" s="332"/>
      <c r="GC137" s="332"/>
      <c r="GD137" s="332"/>
      <c r="GE137" s="332"/>
      <c r="GF137" s="332"/>
      <c r="GG137" s="332"/>
      <c r="GH137" s="332"/>
      <c r="GI137" s="332"/>
      <c r="GJ137" s="332"/>
      <c r="GK137" s="332"/>
      <c r="GL137" s="332"/>
      <c r="GM137" s="332"/>
      <c r="GN137" s="332"/>
      <c r="GO137" s="332"/>
      <c r="GP137" s="332"/>
      <c r="GQ137" s="332"/>
      <c r="GR137" s="332"/>
      <c r="GS137" s="332"/>
      <c r="GT137" s="332"/>
      <c r="GU137" s="332"/>
      <c r="GV137" s="332"/>
      <c r="GW137" s="332"/>
      <c r="GX137" s="332"/>
      <c r="GY137" s="332"/>
      <c r="GZ137" s="332"/>
      <c r="HA137" s="332"/>
      <c r="HB137" s="332"/>
      <c r="HC137" s="332"/>
      <c r="HD137" s="332"/>
      <c r="HE137" s="332"/>
      <c r="HF137" s="332"/>
      <c r="HG137" s="332"/>
      <c r="HH137" s="332"/>
      <c r="HI137" s="332"/>
      <c r="HJ137" s="332"/>
      <c r="HK137" s="332"/>
      <c r="HL137" s="332"/>
      <c r="HM137" s="332"/>
      <c r="HN137" s="332"/>
      <c r="HO137" s="332"/>
      <c r="HP137" s="332"/>
      <c r="HQ137" s="332"/>
      <c r="HR137" s="332"/>
      <c r="HS137" s="332"/>
      <c r="HT137" s="332"/>
      <c r="HU137" s="332"/>
      <c r="HV137" s="332"/>
      <c r="HW137" s="332"/>
      <c r="HX137" s="332"/>
      <c r="HY137" s="332"/>
      <c r="HZ137" s="332"/>
      <c r="IA137" s="332"/>
      <c r="IB137" s="332"/>
      <c r="IC137" s="332"/>
      <c r="ID137" s="332"/>
      <c r="IE137" s="332"/>
      <c r="IF137" s="332"/>
      <c r="IG137" s="332"/>
      <c r="IH137" s="332"/>
      <c r="II137" s="332"/>
      <c r="IJ137" s="332"/>
      <c r="IK137" s="332"/>
      <c r="IL137" s="332"/>
      <c r="IM137" s="332"/>
      <c r="IN137" s="332"/>
      <c r="IO137" s="332"/>
      <c r="IP137" s="332"/>
      <c r="IQ137" s="332"/>
      <c r="IR137" s="332"/>
      <c r="IS137" s="332"/>
      <c r="IT137" s="332"/>
      <c r="IU137" s="332"/>
      <c r="IV137" s="332"/>
    </row>
    <row r="138" spans="1:256" s="333" customFormat="1" ht="26.45" customHeight="1" x14ac:dyDescent="0.5">
      <c r="A138" s="329" t="s">
        <v>74</v>
      </c>
      <c r="B138" s="328"/>
      <c r="C138" s="328"/>
      <c r="D138" s="329" t="s">
        <v>5</v>
      </c>
      <c r="E138" s="330">
        <f>SUM(E139)</f>
        <v>16000000</v>
      </c>
      <c r="F138" s="331" t="s">
        <v>6</v>
      </c>
      <c r="G138" s="332"/>
      <c r="H138" s="332"/>
      <c r="I138" s="332"/>
      <c r="J138" s="332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32"/>
      <c r="V138" s="332"/>
      <c r="W138" s="332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2"/>
      <c r="AI138" s="332"/>
      <c r="AJ138" s="332"/>
      <c r="AK138" s="332"/>
      <c r="AL138" s="332"/>
      <c r="AM138" s="332"/>
      <c r="AN138" s="332"/>
      <c r="AO138" s="332"/>
      <c r="AP138" s="332"/>
      <c r="AQ138" s="332"/>
      <c r="AR138" s="332"/>
      <c r="AS138" s="332"/>
      <c r="AT138" s="332"/>
      <c r="AU138" s="332"/>
      <c r="AV138" s="332"/>
      <c r="AW138" s="332"/>
      <c r="AX138" s="332"/>
      <c r="AY138" s="332"/>
      <c r="AZ138" s="332"/>
      <c r="BA138" s="332"/>
      <c r="BB138" s="332"/>
      <c r="BC138" s="332"/>
      <c r="BD138" s="332"/>
      <c r="BE138" s="332"/>
      <c r="BF138" s="332"/>
      <c r="BG138" s="332"/>
      <c r="BH138" s="332"/>
      <c r="BI138" s="332"/>
      <c r="BJ138" s="332"/>
      <c r="BK138" s="332"/>
      <c r="BL138" s="332"/>
      <c r="BM138" s="332"/>
      <c r="BN138" s="332"/>
      <c r="BO138" s="332"/>
      <c r="BP138" s="332"/>
      <c r="BQ138" s="332"/>
      <c r="BR138" s="332"/>
      <c r="BS138" s="332"/>
      <c r="BT138" s="332"/>
      <c r="BU138" s="332"/>
      <c r="BV138" s="332"/>
      <c r="BW138" s="332"/>
      <c r="BX138" s="332"/>
      <c r="BY138" s="332"/>
      <c r="BZ138" s="332"/>
      <c r="CA138" s="332"/>
      <c r="CB138" s="332"/>
      <c r="CC138" s="332"/>
      <c r="CD138" s="332"/>
      <c r="CE138" s="332"/>
      <c r="CF138" s="332"/>
      <c r="CG138" s="332"/>
      <c r="CH138" s="332"/>
      <c r="CI138" s="332"/>
      <c r="CJ138" s="332"/>
      <c r="CK138" s="332"/>
      <c r="CL138" s="332"/>
      <c r="CM138" s="332"/>
      <c r="CN138" s="332"/>
      <c r="CO138" s="332"/>
      <c r="CP138" s="332"/>
      <c r="CQ138" s="332"/>
      <c r="CR138" s="332"/>
      <c r="CS138" s="332"/>
      <c r="CT138" s="332"/>
      <c r="CU138" s="332"/>
      <c r="CV138" s="332"/>
      <c r="CW138" s="332"/>
      <c r="CX138" s="332"/>
      <c r="CY138" s="332"/>
      <c r="CZ138" s="332"/>
      <c r="DA138" s="332"/>
      <c r="DB138" s="332"/>
      <c r="DC138" s="332"/>
      <c r="DD138" s="332"/>
      <c r="DE138" s="332"/>
      <c r="DF138" s="332"/>
      <c r="DG138" s="332"/>
      <c r="DH138" s="332"/>
      <c r="DI138" s="332"/>
      <c r="DJ138" s="332"/>
      <c r="DK138" s="332"/>
      <c r="DL138" s="332"/>
      <c r="DM138" s="332"/>
      <c r="DN138" s="332"/>
      <c r="DO138" s="332"/>
      <c r="DP138" s="332"/>
      <c r="DQ138" s="332"/>
      <c r="DR138" s="332"/>
      <c r="DS138" s="332"/>
      <c r="DT138" s="332"/>
      <c r="DU138" s="332"/>
      <c r="DV138" s="332"/>
      <c r="DW138" s="332"/>
      <c r="DX138" s="332"/>
      <c r="DY138" s="332"/>
      <c r="DZ138" s="332"/>
      <c r="EA138" s="332"/>
      <c r="EB138" s="332"/>
      <c r="EC138" s="332"/>
      <c r="ED138" s="332"/>
      <c r="EE138" s="332"/>
      <c r="EF138" s="332"/>
      <c r="EG138" s="332"/>
      <c r="EH138" s="332"/>
      <c r="EI138" s="332"/>
      <c r="EJ138" s="332"/>
      <c r="EK138" s="332"/>
      <c r="EL138" s="332"/>
      <c r="EM138" s="332"/>
      <c r="EN138" s="332"/>
      <c r="EO138" s="332"/>
      <c r="EP138" s="332"/>
      <c r="EQ138" s="332"/>
      <c r="ER138" s="332"/>
      <c r="ES138" s="332"/>
      <c r="ET138" s="332"/>
      <c r="EU138" s="332"/>
      <c r="EV138" s="332"/>
      <c r="EW138" s="332"/>
      <c r="EX138" s="332"/>
      <c r="EY138" s="332"/>
      <c r="EZ138" s="332"/>
      <c r="FA138" s="332"/>
      <c r="FB138" s="332"/>
      <c r="FC138" s="332"/>
      <c r="FD138" s="332"/>
      <c r="FE138" s="332"/>
      <c r="FF138" s="332"/>
      <c r="FG138" s="332"/>
      <c r="FH138" s="332"/>
      <c r="FI138" s="332"/>
      <c r="FJ138" s="332"/>
      <c r="FK138" s="332"/>
      <c r="FL138" s="332"/>
      <c r="FM138" s="332"/>
      <c r="FN138" s="332"/>
      <c r="FO138" s="332"/>
      <c r="FP138" s="332"/>
      <c r="FQ138" s="332"/>
      <c r="FR138" s="332"/>
      <c r="FS138" s="332"/>
      <c r="FT138" s="332"/>
      <c r="FU138" s="332"/>
      <c r="FV138" s="332"/>
      <c r="FW138" s="332"/>
      <c r="FX138" s="332"/>
      <c r="FY138" s="332"/>
      <c r="FZ138" s="332"/>
      <c r="GA138" s="332"/>
      <c r="GB138" s="332"/>
      <c r="GC138" s="332"/>
      <c r="GD138" s="332"/>
      <c r="GE138" s="332"/>
      <c r="GF138" s="332"/>
      <c r="GG138" s="332"/>
      <c r="GH138" s="332"/>
      <c r="GI138" s="332"/>
      <c r="GJ138" s="332"/>
      <c r="GK138" s="332"/>
      <c r="GL138" s="332"/>
      <c r="GM138" s="332"/>
      <c r="GN138" s="332"/>
      <c r="GO138" s="332"/>
      <c r="GP138" s="332"/>
      <c r="GQ138" s="332"/>
      <c r="GR138" s="332"/>
      <c r="GS138" s="332"/>
      <c r="GT138" s="332"/>
      <c r="GU138" s="332"/>
      <c r="GV138" s="332"/>
      <c r="GW138" s="332"/>
      <c r="GX138" s="332"/>
      <c r="GY138" s="332"/>
      <c r="GZ138" s="332"/>
      <c r="HA138" s="332"/>
      <c r="HB138" s="332"/>
      <c r="HC138" s="332"/>
      <c r="HD138" s="332"/>
      <c r="HE138" s="332"/>
      <c r="HF138" s="332"/>
      <c r="HG138" s="332"/>
      <c r="HH138" s="332"/>
      <c r="HI138" s="332"/>
      <c r="HJ138" s="332"/>
      <c r="HK138" s="332"/>
      <c r="HL138" s="332"/>
      <c r="HM138" s="332"/>
      <c r="HN138" s="332"/>
      <c r="HO138" s="332"/>
      <c r="HP138" s="332"/>
      <c r="HQ138" s="332"/>
      <c r="HR138" s="332"/>
      <c r="HS138" s="332"/>
      <c r="HT138" s="332"/>
      <c r="HU138" s="332"/>
      <c r="HV138" s="332"/>
      <c r="HW138" s="332"/>
      <c r="HX138" s="332"/>
      <c r="HY138" s="332"/>
      <c r="HZ138" s="332"/>
      <c r="IA138" s="332"/>
      <c r="IB138" s="332"/>
      <c r="IC138" s="332"/>
      <c r="ID138" s="332"/>
      <c r="IE138" s="332"/>
      <c r="IF138" s="332"/>
      <c r="IG138" s="332"/>
      <c r="IH138" s="332"/>
      <c r="II138" s="332"/>
      <c r="IJ138" s="332"/>
      <c r="IK138" s="332"/>
      <c r="IL138" s="332"/>
      <c r="IM138" s="332"/>
      <c r="IN138" s="332"/>
      <c r="IO138" s="332"/>
      <c r="IP138" s="332"/>
      <c r="IQ138" s="332"/>
      <c r="IR138" s="332"/>
      <c r="IS138" s="332"/>
      <c r="IT138" s="332"/>
      <c r="IU138" s="332"/>
      <c r="IV138" s="332"/>
    </row>
    <row r="139" spans="1:256" s="8" customFormat="1" ht="24" customHeight="1" x14ac:dyDescent="0.35">
      <c r="A139" s="12"/>
      <c r="B139" s="11" t="s">
        <v>67</v>
      </c>
      <c r="C139" s="12"/>
      <c r="D139" s="11" t="s">
        <v>5</v>
      </c>
      <c r="E139" s="13">
        <f>SUM(E140)</f>
        <v>16000000</v>
      </c>
      <c r="F139" s="14" t="s">
        <v>6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</row>
    <row r="140" spans="1:256" s="8" customFormat="1" ht="24.75" customHeight="1" x14ac:dyDescent="0.35">
      <c r="A140" s="12"/>
      <c r="B140" s="12"/>
      <c r="C140" s="11" t="s">
        <v>68</v>
      </c>
      <c r="D140" s="11" t="s">
        <v>5</v>
      </c>
      <c r="E140" s="13">
        <f>SUM(E142+E144+E146)</f>
        <v>16000000</v>
      </c>
      <c r="F140" s="14" t="s">
        <v>6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</row>
    <row r="141" spans="1:256" s="8" customFormat="1" ht="21" customHeight="1" x14ac:dyDescent="0.35">
      <c r="A141" s="11" t="s">
        <v>75</v>
      </c>
      <c r="B141" s="12"/>
      <c r="C141" s="12"/>
      <c r="D141" s="12"/>
      <c r="E141" s="13"/>
      <c r="F141" s="25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</row>
    <row r="142" spans="1:256" s="109" customFormat="1" ht="23.25" customHeight="1" x14ac:dyDescent="0.35">
      <c r="A142" s="12"/>
      <c r="B142" s="12"/>
      <c r="C142" s="11" t="s">
        <v>76</v>
      </c>
      <c r="D142" s="11" t="s">
        <v>8</v>
      </c>
      <c r="E142" s="13">
        <v>3200000</v>
      </c>
      <c r="F142" s="14" t="s">
        <v>6</v>
      </c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8"/>
      <c r="BZ142" s="108"/>
      <c r="CA142" s="108"/>
      <c r="CB142" s="108"/>
      <c r="CC142" s="108"/>
      <c r="CD142" s="108"/>
      <c r="CE142" s="108"/>
      <c r="CF142" s="108"/>
      <c r="CG142" s="108"/>
      <c r="CH142" s="108"/>
      <c r="CI142" s="108"/>
      <c r="CJ142" s="108"/>
      <c r="CK142" s="108"/>
      <c r="CL142" s="108"/>
      <c r="CM142" s="108"/>
      <c r="CN142" s="108"/>
      <c r="CO142" s="108"/>
      <c r="CP142" s="108"/>
      <c r="CQ142" s="108"/>
      <c r="CR142" s="108"/>
      <c r="CS142" s="108"/>
      <c r="CT142" s="108"/>
      <c r="CU142" s="108"/>
      <c r="CV142" s="108"/>
      <c r="CW142" s="108"/>
      <c r="CX142" s="108"/>
      <c r="CY142" s="108"/>
      <c r="CZ142" s="108"/>
      <c r="DA142" s="108"/>
      <c r="DB142" s="108"/>
      <c r="DC142" s="108"/>
      <c r="DD142" s="108"/>
      <c r="DE142" s="108"/>
      <c r="DF142" s="108"/>
      <c r="DG142" s="108"/>
      <c r="DH142" s="108"/>
      <c r="DI142" s="108"/>
      <c r="DJ142" s="108"/>
      <c r="DK142" s="108"/>
      <c r="DL142" s="108"/>
      <c r="DM142" s="108"/>
      <c r="DN142" s="108"/>
      <c r="DO142" s="108"/>
      <c r="DP142" s="108"/>
      <c r="DQ142" s="108"/>
      <c r="DR142" s="108"/>
      <c r="DS142" s="108"/>
      <c r="DT142" s="108"/>
      <c r="DU142" s="108"/>
      <c r="DV142" s="108"/>
      <c r="DW142" s="108"/>
      <c r="DX142" s="108"/>
      <c r="DY142" s="108"/>
      <c r="DZ142" s="108"/>
      <c r="EA142" s="108"/>
      <c r="EB142" s="108"/>
      <c r="EC142" s="108"/>
      <c r="ED142" s="108"/>
      <c r="EE142" s="108"/>
      <c r="EF142" s="108"/>
      <c r="EG142" s="108"/>
      <c r="EH142" s="108"/>
      <c r="EI142" s="108"/>
      <c r="EJ142" s="108"/>
      <c r="EK142" s="108"/>
      <c r="EL142" s="108"/>
      <c r="EM142" s="108"/>
      <c r="EN142" s="108"/>
      <c r="EO142" s="108"/>
      <c r="EP142" s="108"/>
      <c r="EQ142" s="108"/>
      <c r="ER142" s="108"/>
      <c r="ES142" s="108"/>
      <c r="ET142" s="108"/>
      <c r="EU142" s="108"/>
      <c r="EV142" s="108"/>
      <c r="EW142" s="108"/>
      <c r="EX142" s="108"/>
      <c r="EY142" s="108"/>
      <c r="EZ142" s="108"/>
      <c r="FA142" s="108"/>
      <c r="FB142" s="108"/>
      <c r="FC142" s="108"/>
      <c r="FD142" s="108"/>
      <c r="FE142" s="108"/>
      <c r="FF142" s="108"/>
      <c r="FG142" s="108"/>
      <c r="FH142" s="108"/>
      <c r="FI142" s="108"/>
      <c r="FJ142" s="108"/>
      <c r="FK142" s="108"/>
      <c r="FL142" s="108"/>
      <c r="FM142" s="108"/>
      <c r="FN142" s="108"/>
      <c r="FO142" s="108"/>
      <c r="FP142" s="108"/>
      <c r="FQ142" s="108"/>
      <c r="FR142" s="108"/>
      <c r="FS142" s="108"/>
      <c r="FT142" s="108"/>
      <c r="FU142" s="108"/>
      <c r="FV142" s="108"/>
      <c r="FW142" s="108"/>
      <c r="FX142" s="108"/>
      <c r="FY142" s="108"/>
      <c r="FZ142" s="108"/>
      <c r="GA142" s="108"/>
      <c r="GB142" s="108"/>
      <c r="GC142" s="108"/>
      <c r="GD142" s="108"/>
      <c r="GE142" s="108"/>
      <c r="GF142" s="108"/>
      <c r="GG142" s="108"/>
      <c r="GH142" s="108"/>
      <c r="GI142" s="108"/>
      <c r="GJ142" s="108"/>
      <c r="GK142" s="108"/>
      <c r="GL142" s="108"/>
      <c r="GM142" s="108"/>
      <c r="GN142" s="108"/>
      <c r="GO142" s="108"/>
      <c r="GP142" s="108"/>
      <c r="GQ142" s="108"/>
      <c r="GR142" s="108"/>
      <c r="GS142" s="108"/>
      <c r="GT142" s="108"/>
      <c r="GU142" s="108"/>
      <c r="GV142" s="108"/>
      <c r="GW142" s="108"/>
      <c r="GX142" s="108"/>
      <c r="GY142" s="108"/>
      <c r="GZ142" s="108"/>
      <c r="HA142" s="108"/>
      <c r="HB142" s="108"/>
      <c r="HC142" s="108"/>
      <c r="HD142" s="108"/>
      <c r="HE142" s="108"/>
      <c r="HF142" s="108"/>
      <c r="HG142" s="108"/>
      <c r="HH142" s="108"/>
      <c r="HI142" s="108"/>
      <c r="HJ142" s="108"/>
      <c r="HK142" s="108"/>
      <c r="HL142" s="108"/>
      <c r="HM142" s="108"/>
      <c r="HN142" s="108"/>
      <c r="HO142" s="108"/>
      <c r="HP142" s="108"/>
      <c r="HQ142" s="108"/>
      <c r="HR142" s="108"/>
      <c r="HS142" s="108"/>
      <c r="HT142" s="108"/>
      <c r="HU142" s="108"/>
      <c r="HV142" s="108"/>
      <c r="HW142" s="108"/>
      <c r="HX142" s="108"/>
      <c r="HY142" s="108"/>
      <c r="HZ142" s="108"/>
      <c r="IA142" s="108"/>
      <c r="IB142" s="108"/>
      <c r="IC142" s="108"/>
      <c r="ID142" s="108"/>
      <c r="IE142" s="108"/>
      <c r="IF142" s="108"/>
      <c r="IG142" s="108"/>
      <c r="IH142" s="108"/>
      <c r="II142" s="108"/>
      <c r="IJ142" s="108"/>
      <c r="IK142" s="108"/>
      <c r="IL142" s="108"/>
      <c r="IM142" s="108"/>
      <c r="IN142" s="108"/>
      <c r="IO142" s="108"/>
      <c r="IP142" s="108"/>
      <c r="IQ142" s="108"/>
      <c r="IR142" s="108"/>
      <c r="IS142" s="108"/>
      <c r="IT142" s="108"/>
      <c r="IU142" s="108"/>
      <c r="IV142" s="108"/>
    </row>
    <row r="143" spans="1:256" s="109" customFormat="1" ht="111" customHeight="1" x14ac:dyDescent="0.35">
      <c r="A143" s="371" t="s">
        <v>286</v>
      </c>
      <c r="B143" s="371"/>
      <c r="C143" s="371"/>
      <c r="D143" s="371"/>
      <c r="E143" s="371"/>
      <c r="F143" s="371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8"/>
      <c r="BZ143" s="108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08"/>
      <c r="CR143" s="108"/>
      <c r="CS143" s="108"/>
      <c r="CT143" s="108"/>
      <c r="CU143" s="108"/>
      <c r="CV143" s="108"/>
      <c r="CW143" s="108"/>
      <c r="CX143" s="108"/>
      <c r="CY143" s="108"/>
      <c r="CZ143" s="108"/>
      <c r="DA143" s="108"/>
      <c r="DB143" s="108"/>
      <c r="DC143" s="108"/>
      <c r="DD143" s="108"/>
      <c r="DE143" s="108"/>
      <c r="DF143" s="108"/>
      <c r="DG143" s="108"/>
      <c r="DH143" s="108"/>
      <c r="DI143" s="108"/>
      <c r="DJ143" s="108"/>
      <c r="DK143" s="108"/>
      <c r="DL143" s="108"/>
      <c r="DM143" s="108"/>
      <c r="DN143" s="108"/>
      <c r="DO143" s="108"/>
      <c r="DP143" s="108"/>
      <c r="DQ143" s="108"/>
      <c r="DR143" s="108"/>
      <c r="DS143" s="108"/>
      <c r="DT143" s="108"/>
      <c r="DU143" s="108"/>
      <c r="DV143" s="108"/>
      <c r="DW143" s="108"/>
      <c r="DX143" s="108"/>
      <c r="DY143" s="108"/>
      <c r="DZ143" s="108"/>
      <c r="EA143" s="108"/>
      <c r="EB143" s="108"/>
      <c r="EC143" s="108"/>
      <c r="ED143" s="108"/>
      <c r="EE143" s="108"/>
      <c r="EF143" s="108"/>
      <c r="EG143" s="108"/>
      <c r="EH143" s="108"/>
      <c r="EI143" s="108"/>
      <c r="EJ143" s="108"/>
      <c r="EK143" s="108"/>
      <c r="EL143" s="108"/>
      <c r="EM143" s="108"/>
      <c r="EN143" s="108"/>
      <c r="EO143" s="108"/>
      <c r="EP143" s="108"/>
      <c r="EQ143" s="108"/>
      <c r="ER143" s="108"/>
      <c r="ES143" s="108"/>
      <c r="ET143" s="108"/>
      <c r="EU143" s="108"/>
      <c r="EV143" s="108"/>
      <c r="EW143" s="108"/>
      <c r="EX143" s="108"/>
      <c r="EY143" s="108"/>
      <c r="EZ143" s="108"/>
      <c r="FA143" s="108"/>
      <c r="FB143" s="108"/>
      <c r="FC143" s="108"/>
      <c r="FD143" s="108"/>
      <c r="FE143" s="108"/>
      <c r="FF143" s="108"/>
      <c r="FG143" s="108"/>
      <c r="FH143" s="108"/>
      <c r="FI143" s="108"/>
      <c r="FJ143" s="108"/>
      <c r="FK143" s="108"/>
      <c r="FL143" s="108"/>
      <c r="FM143" s="108"/>
      <c r="FN143" s="108"/>
      <c r="FO143" s="108"/>
      <c r="FP143" s="108"/>
      <c r="FQ143" s="108"/>
      <c r="FR143" s="108"/>
      <c r="FS143" s="108"/>
      <c r="FT143" s="108"/>
      <c r="FU143" s="108"/>
      <c r="FV143" s="108"/>
      <c r="FW143" s="108"/>
      <c r="FX143" s="108"/>
      <c r="FY143" s="108"/>
      <c r="FZ143" s="108"/>
      <c r="GA143" s="108"/>
      <c r="GB143" s="108"/>
      <c r="GC143" s="108"/>
      <c r="GD143" s="108"/>
      <c r="GE143" s="108"/>
      <c r="GF143" s="108"/>
      <c r="GG143" s="108"/>
      <c r="GH143" s="108"/>
      <c r="GI143" s="108"/>
      <c r="GJ143" s="108"/>
      <c r="GK143" s="108"/>
      <c r="GL143" s="108"/>
      <c r="GM143" s="108"/>
      <c r="GN143" s="108"/>
      <c r="GO143" s="108"/>
      <c r="GP143" s="108"/>
      <c r="GQ143" s="108"/>
      <c r="GR143" s="108"/>
      <c r="GS143" s="108"/>
      <c r="GT143" s="108"/>
      <c r="GU143" s="108"/>
      <c r="GV143" s="108"/>
      <c r="GW143" s="108"/>
      <c r="GX143" s="108"/>
      <c r="GY143" s="108"/>
      <c r="GZ143" s="108"/>
      <c r="HA143" s="108"/>
      <c r="HB143" s="108"/>
      <c r="HC143" s="108"/>
      <c r="HD143" s="108"/>
      <c r="HE143" s="108"/>
      <c r="HF143" s="108"/>
      <c r="HG143" s="108"/>
      <c r="HH143" s="108"/>
      <c r="HI143" s="108"/>
      <c r="HJ143" s="108"/>
      <c r="HK143" s="108"/>
      <c r="HL143" s="108"/>
      <c r="HM143" s="108"/>
      <c r="HN143" s="108"/>
      <c r="HO143" s="108"/>
      <c r="HP143" s="108"/>
      <c r="HQ143" s="108"/>
      <c r="HR143" s="108"/>
      <c r="HS143" s="108"/>
      <c r="HT143" s="108"/>
      <c r="HU143" s="108"/>
      <c r="HV143" s="108"/>
      <c r="HW143" s="108"/>
      <c r="HX143" s="108"/>
      <c r="HY143" s="108"/>
      <c r="HZ143" s="108"/>
      <c r="IA143" s="108"/>
      <c r="IB143" s="108"/>
      <c r="IC143" s="108"/>
      <c r="ID143" s="108"/>
      <c r="IE143" s="108"/>
      <c r="IF143" s="108"/>
      <c r="IG143" s="108"/>
      <c r="IH143" s="108"/>
      <c r="II143" s="108"/>
      <c r="IJ143" s="108"/>
      <c r="IK143" s="108"/>
      <c r="IL143" s="108"/>
      <c r="IM143" s="108"/>
      <c r="IN143" s="108"/>
      <c r="IO143" s="108"/>
      <c r="IP143" s="108"/>
      <c r="IQ143" s="108"/>
      <c r="IR143" s="108"/>
      <c r="IS143" s="108"/>
      <c r="IT143" s="108"/>
      <c r="IU143" s="108"/>
      <c r="IV143" s="108"/>
    </row>
    <row r="144" spans="1:256" s="109" customFormat="1" ht="26.25" customHeight="1" x14ac:dyDescent="0.35">
      <c r="A144" s="12"/>
      <c r="B144" s="12"/>
      <c r="C144" s="11" t="s">
        <v>77</v>
      </c>
      <c r="D144" s="11" t="s">
        <v>8</v>
      </c>
      <c r="E144" s="13">
        <v>4800000</v>
      </c>
      <c r="F144" s="14" t="s">
        <v>6</v>
      </c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  <c r="BN144" s="108"/>
      <c r="BO144" s="108"/>
      <c r="BP144" s="108"/>
      <c r="BQ144" s="108"/>
      <c r="BR144" s="108"/>
      <c r="BS144" s="108"/>
      <c r="BT144" s="108"/>
      <c r="BU144" s="108"/>
      <c r="BV144" s="108"/>
      <c r="BW144" s="108"/>
      <c r="BX144" s="108"/>
      <c r="BY144" s="108"/>
      <c r="BZ144" s="108"/>
      <c r="CA144" s="108"/>
      <c r="CB144" s="108"/>
      <c r="CC144" s="108"/>
      <c r="CD144" s="108"/>
      <c r="CE144" s="108"/>
      <c r="CF144" s="108"/>
      <c r="CG144" s="108"/>
      <c r="CH144" s="108"/>
      <c r="CI144" s="108"/>
      <c r="CJ144" s="108"/>
      <c r="CK144" s="108"/>
      <c r="CL144" s="108"/>
      <c r="CM144" s="108"/>
      <c r="CN144" s="108"/>
      <c r="CO144" s="108"/>
      <c r="CP144" s="108"/>
      <c r="CQ144" s="108"/>
      <c r="CR144" s="108"/>
      <c r="CS144" s="108"/>
      <c r="CT144" s="108"/>
      <c r="CU144" s="108"/>
      <c r="CV144" s="108"/>
      <c r="CW144" s="108"/>
      <c r="CX144" s="108"/>
      <c r="CY144" s="108"/>
      <c r="CZ144" s="108"/>
      <c r="DA144" s="108"/>
      <c r="DB144" s="108"/>
      <c r="DC144" s="108"/>
      <c r="DD144" s="108"/>
      <c r="DE144" s="108"/>
      <c r="DF144" s="108"/>
      <c r="DG144" s="108"/>
      <c r="DH144" s="108"/>
      <c r="DI144" s="108"/>
      <c r="DJ144" s="108"/>
      <c r="DK144" s="108"/>
      <c r="DL144" s="108"/>
      <c r="DM144" s="108"/>
      <c r="DN144" s="108"/>
      <c r="DO144" s="108"/>
      <c r="DP144" s="108"/>
      <c r="DQ144" s="108"/>
      <c r="DR144" s="108"/>
      <c r="DS144" s="108"/>
      <c r="DT144" s="108"/>
      <c r="DU144" s="108"/>
      <c r="DV144" s="108"/>
      <c r="DW144" s="108"/>
      <c r="DX144" s="108"/>
      <c r="DY144" s="108"/>
      <c r="DZ144" s="108"/>
      <c r="EA144" s="108"/>
      <c r="EB144" s="108"/>
      <c r="EC144" s="108"/>
      <c r="ED144" s="108"/>
      <c r="EE144" s="108"/>
      <c r="EF144" s="108"/>
      <c r="EG144" s="108"/>
      <c r="EH144" s="108"/>
      <c r="EI144" s="108"/>
      <c r="EJ144" s="108"/>
      <c r="EK144" s="108"/>
      <c r="EL144" s="108"/>
      <c r="EM144" s="108"/>
      <c r="EN144" s="108"/>
      <c r="EO144" s="108"/>
      <c r="EP144" s="108"/>
      <c r="EQ144" s="108"/>
      <c r="ER144" s="108"/>
      <c r="ES144" s="108"/>
      <c r="ET144" s="108"/>
      <c r="EU144" s="108"/>
      <c r="EV144" s="108"/>
      <c r="EW144" s="108"/>
      <c r="EX144" s="108"/>
      <c r="EY144" s="108"/>
      <c r="EZ144" s="108"/>
      <c r="FA144" s="108"/>
      <c r="FB144" s="108"/>
      <c r="FC144" s="108"/>
      <c r="FD144" s="108"/>
      <c r="FE144" s="108"/>
      <c r="FF144" s="108"/>
      <c r="FG144" s="108"/>
      <c r="FH144" s="108"/>
      <c r="FI144" s="108"/>
      <c r="FJ144" s="108"/>
      <c r="FK144" s="108"/>
      <c r="FL144" s="108"/>
      <c r="FM144" s="108"/>
      <c r="FN144" s="108"/>
      <c r="FO144" s="108"/>
      <c r="FP144" s="108"/>
      <c r="FQ144" s="108"/>
      <c r="FR144" s="108"/>
      <c r="FS144" s="108"/>
      <c r="FT144" s="108"/>
      <c r="FU144" s="108"/>
      <c r="FV144" s="108"/>
      <c r="FW144" s="108"/>
      <c r="FX144" s="108"/>
      <c r="FY144" s="108"/>
      <c r="FZ144" s="108"/>
      <c r="GA144" s="108"/>
      <c r="GB144" s="108"/>
      <c r="GC144" s="108"/>
      <c r="GD144" s="108"/>
      <c r="GE144" s="108"/>
      <c r="GF144" s="108"/>
      <c r="GG144" s="108"/>
      <c r="GH144" s="108"/>
      <c r="GI144" s="108"/>
      <c r="GJ144" s="108"/>
      <c r="GK144" s="108"/>
      <c r="GL144" s="108"/>
      <c r="GM144" s="108"/>
      <c r="GN144" s="108"/>
      <c r="GO144" s="108"/>
      <c r="GP144" s="108"/>
      <c r="GQ144" s="108"/>
      <c r="GR144" s="108"/>
      <c r="GS144" s="108"/>
      <c r="GT144" s="108"/>
      <c r="GU144" s="108"/>
      <c r="GV144" s="108"/>
      <c r="GW144" s="108"/>
      <c r="GX144" s="108"/>
      <c r="GY144" s="108"/>
      <c r="GZ144" s="108"/>
      <c r="HA144" s="108"/>
      <c r="HB144" s="108"/>
      <c r="HC144" s="108"/>
      <c r="HD144" s="108"/>
      <c r="HE144" s="108"/>
      <c r="HF144" s="108"/>
      <c r="HG144" s="108"/>
      <c r="HH144" s="108"/>
      <c r="HI144" s="108"/>
      <c r="HJ144" s="108"/>
      <c r="HK144" s="108"/>
      <c r="HL144" s="108"/>
      <c r="HM144" s="108"/>
      <c r="HN144" s="108"/>
      <c r="HO144" s="108"/>
      <c r="HP144" s="108"/>
      <c r="HQ144" s="108"/>
      <c r="HR144" s="108"/>
      <c r="HS144" s="108"/>
      <c r="HT144" s="108"/>
      <c r="HU144" s="108"/>
      <c r="HV144" s="108"/>
      <c r="HW144" s="108"/>
      <c r="HX144" s="108"/>
      <c r="HY144" s="108"/>
      <c r="HZ144" s="108"/>
      <c r="IA144" s="108"/>
      <c r="IB144" s="108"/>
      <c r="IC144" s="108"/>
      <c r="ID144" s="108"/>
      <c r="IE144" s="108"/>
      <c r="IF144" s="108"/>
      <c r="IG144" s="108"/>
      <c r="IH144" s="108"/>
      <c r="II144" s="108"/>
      <c r="IJ144" s="108"/>
      <c r="IK144" s="108"/>
      <c r="IL144" s="108"/>
      <c r="IM144" s="108"/>
      <c r="IN144" s="108"/>
      <c r="IO144" s="108"/>
      <c r="IP144" s="108"/>
      <c r="IQ144" s="108"/>
      <c r="IR144" s="108"/>
      <c r="IS144" s="108"/>
      <c r="IT144" s="108"/>
      <c r="IU144" s="108"/>
      <c r="IV144" s="108"/>
    </row>
    <row r="145" spans="1:256" s="109" customFormat="1" ht="69.75" customHeight="1" x14ac:dyDescent="0.35">
      <c r="A145" s="371" t="s">
        <v>287</v>
      </c>
      <c r="B145" s="371"/>
      <c r="C145" s="371"/>
      <c r="D145" s="371"/>
      <c r="E145" s="371"/>
      <c r="F145" s="371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8"/>
      <c r="CS145" s="108"/>
      <c r="CT145" s="108"/>
      <c r="CU145" s="108"/>
      <c r="CV145" s="108"/>
      <c r="CW145" s="108"/>
      <c r="CX145" s="108"/>
      <c r="CY145" s="108"/>
      <c r="CZ145" s="108"/>
      <c r="DA145" s="108"/>
      <c r="DB145" s="108"/>
      <c r="DC145" s="108"/>
      <c r="DD145" s="108"/>
      <c r="DE145" s="108"/>
      <c r="DF145" s="108"/>
      <c r="DG145" s="108"/>
      <c r="DH145" s="108"/>
      <c r="DI145" s="108"/>
      <c r="DJ145" s="108"/>
      <c r="DK145" s="108"/>
      <c r="DL145" s="108"/>
      <c r="DM145" s="108"/>
      <c r="DN145" s="108"/>
      <c r="DO145" s="108"/>
      <c r="DP145" s="108"/>
      <c r="DQ145" s="108"/>
      <c r="DR145" s="108"/>
      <c r="DS145" s="108"/>
      <c r="DT145" s="108"/>
      <c r="DU145" s="108"/>
      <c r="DV145" s="108"/>
      <c r="DW145" s="108"/>
      <c r="DX145" s="108"/>
      <c r="DY145" s="108"/>
      <c r="DZ145" s="108"/>
      <c r="EA145" s="108"/>
      <c r="EB145" s="108"/>
      <c r="EC145" s="108"/>
      <c r="ED145" s="108"/>
      <c r="EE145" s="108"/>
      <c r="EF145" s="108"/>
      <c r="EG145" s="108"/>
      <c r="EH145" s="108"/>
      <c r="EI145" s="108"/>
      <c r="EJ145" s="108"/>
      <c r="EK145" s="108"/>
      <c r="EL145" s="108"/>
      <c r="EM145" s="108"/>
      <c r="EN145" s="108"/>
      <c r="EO145" s="108"/>
      <c r="EP145" s="108"/>
      <c r="EQ145" s="108"/>
      <c r="ER145" s="108"/>
      <c r="ES145" s="108"/>
      <c r="ET145" s="108"/>
      <c r="EU145" s="108"/>
      <c r="EV145" s="108"/>
      <c r="EW145" s="108"/>
      <c r="EX145" s="108"/>
      <c r="EY145" s="108"/>
      <c r="EZ145" s="108"/>
      <c r="FA145" s="108"/>
      <c r="FB145" s="108"/>
      <c r="FC145" s="108"/>
      <c r="FD145" s="108"/>
      <c r="FE145" s="108"/>
      <c r="FF145" s="108"/>
      <c r="FG145" s="108"/>
      <c r="FH145" s="108"/>
      <c r="FI145" s="108"/>
      <c r="FJ145" s="108"/>
      <c r="FK145" s="108"/>
      <c r="FL145" s="108"/>
      <c r="FM145" s="108"/>
      <c r="FN145" s="108"/>
      <c r="FO145" s="108"/>
      <c r="FP145" s="108"/>
      <c r="FQ145" s="108"/>
      <c r="FR145" s="108"/>
      <c r="FS145" s="108"/>
      <c r="FT145" s="108"/>
      <c r="FU145" s="108"/>
      <c r="FV145" s="108"/>
      <c r="FW145" s="108"/>
      <c r="FX145" s="108"/>
      <c r="FY145" s="108"/>
      <c r="FZ145" s="108"/>
      <c r="GA145" s="108"/>
      <c r="GB145" s="108"/>
      <c r="GC145" s="108"/>
      <c r="GD145" s="108"/>
      <c r="GE145" s="108"/>
      <c r="GF145" s="108"/>
      <c r="GG145" s="108"/>
      <c r="GH145" s="108"/>
      <c r="GI145" s="108"/>
      <c r="GJ145" s="108"/>
      <c r="GK145" s="108"/>
      <c r="GL145" s="108"/>
      <c r="GM145" s="108"/>
      <c r="GN145" s="108"/>
      <c r="GO145" s="108"/>
      <c r="GP145" s="108"/>
      <c r="GQ145" s="108"/>
      <c r="GR145" s="108"/>
      <c r="GS145" s="108"/>
      <c r="GT145" s="108"/>
      <c r="GU145" s="108"/>
      <c r="GV145" s="108"/>
      <c r="GW145" s="108"/>
      <c r="GX145" s="108"/>
      <c r="GY145" s="108"/>
      <c r="GZ145" s="108"/>
      <c r="HA145" s="108"/>
      <c r="HB145" s="108"/>
      <c r="HC145" s="108"/>
      <c r="HD145" s="108"/>
      <c r="HE145" s="108"/>
      <c r="HF145" s="108"/>
      <c r="HG145" s="108"/>
      <c r="HH145" s="108"/>
      <c r="HI145" s="108"/>
      <c r="HJ145" s="108"/>
      <c r="HK145" s="108"/>
      <c r="HL145" s="108"/>
      <c r="HM145" s="108"/>
      <c r="HN145" s="108"/>
      <c r="HO145" s="108"/>
      <c r="HP145" s="108"/>
      <c r="HQ145" s="108"/>
      <c r="HR145" s="108"/>
      <c r="HS145" s="108"/>
      <c r="HT145" s="108"/>
      <c r="HU145" s="108"/>
      <c r="HV145" s="108"/>
      <c r="HW145" s="108"/>
      <c r="HX145" s="108"/>
      <c r="HY145" s="108"/>
      <c r="HZ145" s="108"/>
      <c r="IA145" s="108"/>
      <c r="IB145" s="108"/>
      <c r="IC145" s="108"/>
      <c r="ID145" s="108"/>
      <c r="IE145" s="108"/>
      <c r="IF145" s="108"/>
      <c r="IG145" s="108"/>
      <c r="IH145" s="108"/>
      <c r="II145" s="108"/>
      <c r="IJ145" s="108"/>
      <c r="IK145" s="108"/>
      <c r="IL145" s="108"/>
      <c r="IM145" s="108"/>
      <c r="IN145" s="108"/>
      <c r="IO145" s="108"/>
      <c r="IP145" s="108"/>
      <c r="IQ145" s="108"/>
      <c r="IR145" s="108"/>
      <c r="IS145" s="108"/>
      <c r="IT145" s="108"/>
      <c r="IU145" s="108"/>
      <c r="IV145" s="108"/>
    </row>
    <row r="146" spans="1:256" s="109" customFormat="1" ht="21" customHeight="1" x14ac:dyDescent="0.35">
      <c r="A146" s="12"/>
      <c r="B146" s="12"/>
      <c r="C146" s="11" t="s">
        <v>78</v>
      </c>
      <c r="D146" s="11" t="s">
        <v>8</v>
      </c>
      <c r="E146" s="13">
        <v>8000000</v>
      </c>
      <c r="F146" s="14" t="s">
        <v>6</v>
      </c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108"/>
      <c r="BB146" s="108"/>
      <c r="BC146" s="108"/>
      <c r="BD146" s="108"/>
      <c r="BE146" s="108"/>
      <c r="BF146" s="108"/>
      <c r="BG146" s="108"/>
      <c r="BH146" s="108"/>
      <c r="BI146" s="108"/>
      <c r="BJ146" s="108"/>
      <c r="BK146" s="108"/>
      <c r="BL146" s="108"/>
      <c r="BM146" s="108"/>
      <c r="BN146" s="108"/>
      <c r="BO146" s="108"/>
      <c r="BP146" s="108"/>
      <c r="BQ146" s="108"/>
      <c r="BR146" s="108"/>
      <c r="BS146" s="108"/>
      <c r="BT146" s="108"/>
      <c r="BU146" s="108"/>
      <c r="BV146" s="108"/>
      <c r="BW146" s="108"/>
      <c r="BX146" s="108"/>
      <c r="BY146" s="108"/>
      <c r="BZ146" s="108"/>
      <c r="CA146" s="108"/>
      <c r="CB146" s="108"/>
      <c r="CC146" s="108"/>
      <c r="CD146" s="108"/>
      <c r="CE146" s="108"/>
      <c r="CF146" s="108"/>
      <c r="CG146" s="108"/>
      <c r="CH146" s="108"/>
      <c r="CI146" s="108"/>
      <c r="CJ146" s="108"/>
      <c r="CK146" s="108"/>
      <c r="CL146" s="108"/>
      <c r="CM146" s="108"/>
      <c r="CN146" s="108"/>
      <c r="CO146" s="108"/>
      <c r="CP146" s="108"/>
      <c r="CQ146" s="108"/>
      <c r="CR146" s="108"/>
      <c r="CS146" s="108"/>
      <c r="CT146" s="108"/>
      <c r="CU146" s="108"/>
      <c r="CV146" s="108"/>
      <c r="CW146" s="108"/>
      <c r="CX146" s="108"/>
      <c r="CY146" s="108"/>
      <c r="CZ146" s="108"/>
      <c r="DA146" s="108"/>
      <c r="DB146" s="108"/>
      <c r="DC146" s="108"/>
      <c r="DD146" s="108"/>
      <c r="DE146" s="108"/>
      <c r="DF146" s="108"/>
      <c r="DG146" s="108"/>
      <c r="DH146" s="108"/>
      <c r="DI146" s="108"/>
      <c r="DJ146" s="108"/>
      <c r="DK146" s="108"/>
      <c r="DL146" s="108"/>
      <c r="DM146" s="108"/>
      <c r="DN146" s="108"/>
      <c r="DO146" s="108"/>
      <c r="DP146" s="108"/>
      <c r="DQ146" s="108"/>
      <c r="DR146" s="108"/>
      <c r="DS146" s="108"/>
      <c r="DT146" s="108"/>
      <c r="DU146" s="108"/>
      <c r="DV146" s="108"/>
      <c r="DW146" s="108"/>
      <c r="DX146" s="108"/>
      <c r="DY146" s="108"/>
      <c r="DZ146" s="108"/>
      <c r="EA146" s="108"/>
      <c r="EB146" s="108"/>
      <c r="EC146" s="108"/>
      <c r="ED146" s="108"/>
      <c r="EE146" s="108"/>
      <c r="EF146" s="108"/>
      <c r="EG146" s="108"/>
      <c r="EH146" s="108"/>
      <c r="EI146" s="108"/>
      <c r="EJ146" s="108"/>
      <c r="EK146" s="108"/>
      <c r="EL146" s="108"/>
      <c r="EM146" s="108"/>
      <c r="EN146" s="108"/>
      <c r="EO146" s="108"/>
      <c r="EP146" s="108"/>
      <c r="EQ146" s="108"/>
      <c r="ER146" s="108"/>
      <c r="ES146" s="108"/>
      <c r="ET146" s="108"/>
      <c r="EU146" s="108"/>
      <c r="EV146" s="108"/>
      <c r="EW146" s="108"/>
      <c r="EX146" s="108"/>
      <c r="EY146" s="108"/>
      <c r="EZ146" s="108"/>
      <c r="FA146" s="108"/>
      <c r="FB146" s="108"/>
      <c r="FC146" s="108"/>
      <c r="FD146" s="108"/>
      <c r="FE146" s="108"/>
      <c r="FF146" s="108"/>
      <c r="FG146" s="108"/>
      <c r="FH146" s="108"/>
      <c r="FI146" s="108"/>
      <c r="FJ146" s="108"/>
      <c r="FK146" s="108"/>
      <c r="FL146" s="108"/>
      <c r="FM146" s="108"/>
      <c r="FN146" s="108"/>
      <c r="FO146" s="108"/>
      <c r="FP146" s="108"/>
      <c r="FQ146" s="108"/>
      <c r="FR146" s="108"/>
      <c r="FS146" s="108"/>
      <c r="FT146" s="108"/>
      <c r="FU146" s="108"/>
      <c r="FV146" s="108"/>
      <c r="FW146" s="108"/>
      <c r="FX146" s="108"/>
      <c r="FY146" s="108"/>
      <c r="FZ146" s="108"/>
      <c r="GA146" s="108"/>
      <c r="GB146" s="108"/>
      <c r="GC146" s="108"/>
      <c r="GD146" s="108"/>
      <c r="GE146" s="108"/>
      <c r="GF146" s="108"/>
      <c r="GG146" s="108"/>
      <c r="GH146" s="108"/>
      <c r="GI146" s="108"/>
      <c r="GJ146" s="108"/>
      <c r="GK146" s="108"/>
      <c r="GL146" s="108"/>
      <c r="GM146" s="108"/>
      <c r="GN146" s="108"/>
      <c r="GO146" s="108"/>
      <c r="GP146" s="108"/>
      <c r="GQ146" s="108"/>
      <c r="GR146" s="108"/>
      <c r="GS146" s="108"/>
      <c r="GT146" s="108"/>
      <c r="GU146" s="108"/>
      <c r="GV146" s="108"/>
      <c r="GW146" s="108"/>
      <c r="GX146" s="108"/>
      <c r="GY146" s="108"/>
      <c r="GZ146" s="108"/>
      <c r="HA146" s="108"/>
      <c r="HB146" s="108"/>
      <c r="HC146" s="108"/>
      <c r="HD146" s="108"/>
      <c r="HE146" s="108"/>
      <c r="HF146" s="108"/>
      <c r="HG146" s="108"/>
      <c r="HH146" s="108"/>
      <c r="HI146" s="108"/>
      <c r="HJ146" s="108"/>
      <c r="HK146" s="108"/>
      <c r="HL146" s="108"/>
      <c r="HM146" s="108"/>
      <c r="HN146" s="108"/>
      <c r="HO146" s="108"/>
      <c r="HP146" s="108"/>
      <c r="HQ146" s="108"/>
      <c r="HR146" s="108"/>
      <c r="HS146" s="108"/>
      <c r="HT146" s="108"/>
      <c r="HU146" s="108"/>
      <c r="HV146" s="108"/>
      <c r="HW146" s="108"/>
      <c r="HX146" s="108"/>
      <c r="HY146" s="108"/>
      <c r="HZ146" s="108"/>
      <c r="IA146" s="108"/>
      <c r="IB146" s="108"/>
      <c r="IC146" s="108"/>
      <c r="ID146" s="108"/>
      <c r="IE146" s="108"/>
      <c r="IF146" s="108"/>
      <c r="IG146" s="108"/>
      <c r="IH146" s="108"/>
      <c r="II146" s="108"/>
      <c r="IJ146" s="108"/>
      <c r="IK146" s="108"/>
      <c r="IL146" s="108"/>
      <c r="IM146" s="108"/>
      <c r="IN146" s="108"/>
      <c r="IO146" s="108"/>
      <c r="IP146" s="108"/>
      <c r="IQ146" s="108"/>
      <c r="IR146" s="108"/>
      <c r="IS146" s="108"/>
      <c r="IT146" s="108"/>
      <c r="IU146" s="108"/>
      <c r="IV146" s="108"/>
    </row>
    <row r="147" spans="1:256" s="8" customFormat="1" ht="91.5" customHeight="1" x14ac:dyDescent="0.35">
      <c r="A147" s="371" t="s">
        <v>288</v>
      </c>
      <c r="B147" s="371"/>
      <c r="C147" s="371"/>
      <c r="D147" s="371"/>
      <c r="E147" s="371"/>
      <c r="F147" s="371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</row>
    <row r="148" spans="1:256" ht="23.45" customHeight="1" x14ac:dyDescent="0.3">
      <c r="A148" s="381"/>
      <c r="B148" s="381"/>
      <c r="C148" s="381"/>
      <c r="D148" s="381"/>
      <c r="E148" s="381"/>
      <c r="F148" s="381"/>
    </row>
    <row r="149" spans="1:256" ht="23.45" customHeight="1" x14ac:dyDescent="0.35">
      <c r="A149" s="10"/>
      <c r="B149" s="10"/>
      <c r="C149" s="10"/>
      <c r="D149" s="10"/>
      <c r="E149" s="10"/>
      <c r="F149" s="15"/>
    </row>
  </sheetData>
  <mergeCells count="57">
    <mergeCell ref="A143:F143"/>
    <mergeCell ref="A45:F45"/>
    <mergeCell ref="A137:F137"/>
    <mergeCell ref="A105:F105"/>
    <mergeCell ref="A103:F103"/>
    <mergeCell ref="A95:F95"/>
    <mergeCell ref="A75:F75"/>
    <mergeCell ref="A73:F73"/>
    <mergeCell ref="A70:F70"/>
    <mergeCell ref="A136:F136"/>
    <mergeCell ref="A122:F122"/>
    <mergeCell ref="A96:F96"/>
    <mergeCell ref="A77:F77"/>
    <mergeCell ref="A93:F93"/>
    <mergeCell ref="A94:F94"/>
    <mergeCell ref="A110:F110"/>
    <mergeCell ref="A101:F101"/>
    <mergeCell ref="A148:F148"/>
    <mergeCell ref="A4:F4"/>
    <mergeCell ref="A80:F80"/>
    <mergeCell ref="A53:F53"/>
    <mergeCell ref="A147:F147"/>
    <mergeCell ref="A116:F116"/>
    <mergeCell ref="A145:F145"/>
    <mergeCell ref="A5:F5"/>
    <mergeCell ref="A118:F118"/>
    <mergeCell ref="A131:F131"/>
    <mergeCell ref="A47:F47"/>
    <mergeCell ref="A68:F68"/>
    <mergeCell ref="A59:F59"/>
    <mergeCell ref="A33:F33"/>
    <mergeCell ref="A99:F99"/>
    <mergeCell ref="A57:F57"/>
    <mergeCell ref="A7:F7"/>
    <mergeCell ref="A18:F18"/>
    <mergeCell ref="B14:C14"/>
    <mergeCell ref="A66:F66"/>
    <mergeCell ref="A10:F11"/>
    <mergeCell ref="B19:C19"/>
    <mergeCell ref="A51:F51"/>
    <mergeCell ref="A31:F31"/>
    <mergeCell ref="C135:D135"/>
    <mergeCell ref="A40:F40"/>
    <mergeCell ref="A25:F25"/>
    <mergeCell ref="A36:F36"/>
    <mergeCell ref="A1:F1"/>
    <mergeCell ref="A49:F49"/>
    <mergeCell ref="A22:F22"/>
    <mergeCell ref="A3:F3"/>
    <mergeCell ref="A2:F2"/>
    <mergeCell ref="A38:F38"/>
    <mergeCell ref="A126:F126"/>
    <mergeCell ref="A15:F15"/>
    <mergeCell ref="A13:F13"/>
    <mergeCell ref="A6:F6"/>
    <mergeCell ref="A91:F91"/>
    <mergeCell ref="A29:F29"/>
  </mergeCells>
  <pageMargins left="0.98425196850393704" right="0.59055118110236227" top="0.78740157480314965" bottom="0.59055118110236227" header="0.51181102362204722" footer="0.51181102362204722"/>
  <pageSetup paperSize="9" firstPageNumber="449" orientation="portrait" useFirstPageNumber="1" r:id="rId1"/>
  <headerFooter>
    <oddHeader>&amp;C&amp;16&amp;K000000- 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8"/>
  <sheetViews>
    <sheetView topLeftCell="A123" zoomScale="160" zoomScaleNormal="160" workbookViewId="0">
      <selection activeCell="A127" sqref="A127"/>
    </sheetView>
  </sheetViews>
  <sheetFormatPr defaultColWidth="9" defaultRowHeight="24" customHeight="1" x14ac:dyDescent="0.3"/>
  <cols>
    <col min="1" max="1" width="26.85546875" style="1" customWidth="1"/>
    <col min="2" max="2" width="8.42578125" style="5" customWidth="1"/>
    <col min="3" max="3" width="16.85546875" style="1" customWidth="1"/>
    <col min="4" max="4" width="14.5703125" style="1" customWidth="1"/>
    <col min="5" max="5" width="3" style="1" customWidth="1"/>
    <col min="6" max="6" width="13.85546875" style="1" customWidth="1"/>
    <col min="7" max="7" width="14.5703125" style="1" customWidth="1"/>
    <col min="8" max="8" width="5.42578125" style="1" customWidth="1"/>
    <col min="9" max="256" width="9" style="1" customWidth="1"/>
    <col min="257" max="16384" width="9" style="2"/>
  </cols>
  <sheetData>
    <row r="1" spans="1:256" s="6" customFormat="1" ht="23.45" customHeight="1" x14ac:dyDescent="0.35">
      <c r="A1" s="383" t="s">
        <v>315</v>
      </c>
      <c r="B1" s="384"/>
      <c r="C1" s="384"/>
      <c r="D1" s="384"/>
      <c r="E1" s="384"/>
      <c r="F1" s="384"/>
      <c r="G1" s="384"/>
      <c r="H1" s="38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6" customFormat="1" ht="26.45" customHeight="1" x14ac:dyDescent="0.35">
      <c r="A2" s="9"/>
      <c r="B2" s="9"/>
      <c r="C2" s="9"/>
      <c r="D2" s="9"/>
      <c r="E2" s="9"/>
      <c r="F2" s="9"/>
      <c r="G2" s="9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6" customFormat="1" ht="26.45" customHeight="1" x14ac:dyDescent="0.35">
      <c r="A3" s="21"/>
      <c r="B3" s="21"/>
      <c r="C3" s="20" t="s">
        <v>80</v>
      </c>
      <c r="D3" s="21"/>
      <c r="E3" s="21"/>
      <c r="F3" s="20" t="s">
        <v>237</v>
      </c>
      <c r="G3" s="21"/>
      <c r="H3" s="1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6" customFormat="1" ht="26.45" customHeight="1" x14ac:dyDescent="0.35">
      <c r="A4" s="21"/>
      <c r="B4" s="21"/>
      <c r="C4" s="21"/>
      <c r="D4" s="21"/>
      <c r="E4" s="21"/>
      <c r="F4" s="21"/>
      <c r="G4" s="21"/>
      <c r="H4" s="10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6" customFormat="1" ht="26.45" customHeight="1" x14ac:dyDescent="0.35">
      <c r="A5" s="20" t="s">
        <v>81</v>
      </c>
      <c r="B5" s="21"/>
      <c r="C5" s="21"/>
      <c r="D5" s="22">
        <f>SUM(D7+D9)</f>
        <v>30657100</v>
      </c>
      <c r="E5" s="21"/>
      <c r="F5" s="21"/>
      <c r="G5" s="22">
        <f>SUM(G7+G9)</f>
        <v>24954100</v>
      </c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6" customFormat="1" ht="26.45" customHeight="1" x14ac:dyDescent="0.35">
      <c r="A6" s="21"/>
      <c r="B6" s="21"/>
      <c r="C6" s="21"/>
      <c r="D6" s="21"/>
      <c r="E6" s="21"/>
      <c r="F6" s="21"/>
      <c r="G6" s="21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6" customFormat="1" ht="26.45" customHeight="1" x14ac:dyDescent="0.35">
      <c r="A7" s="20" t="s">
        <v>82</v>
      </c>
      <c r="B7" s="21"/>
      <c r="C7" s="21"/>
      <c r="D7" s="22">
        <v>6456000</v>
      </c>
      <c r="E7" s="21"/>
      <c r="F7" s="21"/>
      <c r="G7" s="22">
        <v>4082000</v>
      </c>
      <c r="H7" s="1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6" customFormat="1" ht="26.45" customHeight="1" x14ac:dyDescent="0.35">
      <c r="A8" s="21"/>
      <c r="B8" s="21"/>
      <c r="C8" s="21"/>
      <c r="D8" s="21"/>
      <c r="E8" s="21"/>
      <c r="F8" s="21"/>
      <c r="G8" s="21"/>
      <c r="H8" s="1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6" customFormat="1" ht="26.45" customHeight="1" x14ac:dyDescent="0.35">
      <c r="A9" s="20" t="s">
        <v>83</v>
      </c>
      <c r="B9" s="21"/>
      <c r="C9" s="21"/>
      <c r="D9" s="22">
        <v>24201100</v>
      </c>
      <c r="E9" s="21"/>
      <c r="F9" s="21"/>
      <c r="G9" s="22">
        <v>20872100</v>
      </c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6" customFormat="1" ht="20.100000000000001" customHeight="1" x14ac:dyDescent="0.3">
      <c r="A10" s="10"/>
      <c r="B10" s="10"/>
      <c r="C10" s="10"/>
      <c r="D10" s="10"/>
      <c r="E10" s="10"/>
      <c r="F10" s="10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6" customFormat="1" ht="20.100000000000001" customHeight="1" x14ac:dyDescent="0.3">
      <c r="A11" s="10"/>
      <c r="B11" s="10"/>
      <c r="C11" s="10"/>
      <c r="D11" s="10"/>
      <c r="E11" s="10"/>
      <c r="F11" s="10"/>
      <c r="G11" s="10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6" customFormat="1" ht="20.100000000000001" customHeight="1" x14ac:dyDescent="0.3">
      <c r="A12" s="10"/>
      <c r="B12" s="10"/>
      <c r="C12" s="10"/>
      <c r="D12" s="10"/>
      <c r="E12" s="10"/>
      <c r="F12" s="10"/>
      <c r="G12" s="10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6" customFormat="1" ht="20.100000000000001" customHeight="1" x14ac:dyDescent="0.3">
      <c r="A13" s="10"/>
      <c r="B13" s="10"/>
      <c r="C13" s="10"/>
      <c r="D13" s="10"/>
      <c r="E13" s="10"/>
      <c r="F13" s="10"/>
      <c r="G13" s="10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6" customFormat="1" ht="20.100000000000001" customHeight="1" x14ac:dyDescent="0.3">
      <c r="A14" s="10"/>
      <c r="B14" s="10"/>
      <c r="C14" s="10"/>
      <c r="D14" s="10"/>
      <c r="E14" s="10"/>
      <c r="F14" s="10"/>
      <c r="G14" s="10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6" customFormat="1" ht="20.100000000000001" customHeight="1" x14ac:dyDescent="0.3">
      <c r="A15" s="10"/>
      <c r="B15" s="10"/>
      <c r="C15" s="10"/>
      <c r="D15" s="10"/>
      <c r="E15" s="10"/>
      <c r="F15" s="10"/>
      <c r="G15" s="10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6" customFormat="1" ht="20.100000000000001" customHeight="1" x14ac:dyDescent="0.3">
      <c r="A16" s="10"/>
      <c r="B16" s="10"/>
      <c r="C16" s="10"/>
      <c r="D16" s="10"/>
      <c r="E16" s="10"/>
      <c r="F16" s="10"/>
      <c r="G16" s="10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6" customFormat="1" ht="20.100000000000001" customHeight="1" x14ac:dyDescent="0.3">
      <c r="A17" s="10"/>
      <c r="B17" s="10"/>
      <c r="C17" s="10"/>
      <c r="D17" s="10"/>
      <c r="E17" s="10"/>
      <c r="F17" s="10"/>
      <c r="G17" s="10"/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6" customFormat="1" ht="20.100000000000001" customHeight="1" x14ac:dyDescent="0.3">
      <c r="A18" s="10"/>
      <c r="B18" s="10"/>
      <c r="C18" s="10"/>
      <c r="D18" s="10"/>
      <c r="E18" s="10"/>
      <c r="F18" s="10"/>
      <c r="G18" s="10"/>
      <c r="H18" s="1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6" customFormat="1" ht="20.100000000000001" customHeight="1" x14ac:dyDescent="0.3">
      <c r="A19" s="10"/>
      <c r="B19" s="10"/>
      <c r="C19" s="10"/>
      <c r="D19" s="10"/>
      <c r="E19" s="10"/>
      <c r="F19" s="10"/>
      <c r="G19" s="10"/>
      <c r="H19" s="1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6" customFormat="1" ht="20.100000000000001" customHeight="1" x14ac:dyDescent="0.3">
      <c r="A20" s="10"/>
      <c r="B20" s="10"/>
      <c r="C20" s="10"/>
      <c r="D20" s="10"/>
      <c r="E20" s="10"/>
      <c r="F20" s="10"/>
      <c r="G20" s="10"/>
      <c r="H20" s="1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6" customFormat="1" ht="20.100000000000001" customHeight="1" x14ac:dyDescent="0.3">
      <c r="A21" s="10"/>
      <c r="B21" s="10"/>
      <c r="C21" s="10"/>
      <c r="D21" s="10"/>
      <c r="E21" s="10"/>
      <c r="F21" s="10"/>
      <c r="G21" s="10"/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6" customFormat="1" ht="20.100000000000001" customHeight="1" x14ac:dyDescent="0.3">
      <c r="A22" s="10"/>
      <c r="B22" s="10"/>
      <c r="C22" s="10"/>
      <c r="D22" s="10"/>
      <c r="E22" s="10"/>
      <c r="F22" s="10"/>
      <c r="G22" s="10"/>
      <c r="H22" s="1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6" customFormat="1" ht="20.100000000000001" customHeight="1" x14ac:dyDescent="0.3">
      <c r="A23" s="10"/>
      <c r="B23" s="10"/>
      <c r="C23" s="10"/>
      <c r="D23" s="10"/>
      <c r="E23" s="10"/>
      <c r="F23" s="10"/>
      <c r="G23" s="10"/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6" customFormat="1" ht="20.100000000000001" customHeight="1" x14ac:dyDescent="0.3">
      <c r="A24" s="10"/>
      <c r="B24" s="10"/>
      <c r="C24" s="10"/>
      <c r="D24" s="10"/>
      <c r="E24" s="10"/>
      <c r="F24" s="10"/>
      <c r="G24" s="10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6" customFormat="1" ht="20.100000000000001" customHeight="1" x14ac:dyDescent="0.3">
      <c r="A25" s="10"/>
      <c r="B25" s="10"/>
      <c r="C25" s="10"/>
      <c r="D25" s="10"/>
      <c r="E25" s="10"/>
      <c r="F25" s="10"/>
      <c r="G25" s="10"/>
      <c r="H25" s="1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6" customFormat="1" ht="20.100000000000001" customHeight="1" x14ac:dyDescent="0.3">
      <c r="A26" s="10"/>
      <c r="B26" s="10"/>
      <c r="C26" s="10"/>
      <c r="D26" s="10"/>
      <c r="E26" s="10"/>
      <c r="F26" s="10"/>
      <c r="G26" s="10"/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6" customFormat="1" ht="20.100000000000001" customHeight="1" x14ac:dyDescent="0.3">
      <c r="A27" s="10"/>
      <c r="B27" s="10"/>
      <c r="C27" s="10"/>
      <c r="D27" s="10"/>
      <c r="E27" s="10"/>
      <c r="F27" s="10"/>
      <c r="G27" s="10"/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6" customFormat="1" ht="20.100000000000001" customHeight="1" x14ac:dyDescent="0.3">
      <c r="A28" s="10"/>
      <c r="B28" s="10"/>
      <c r="C28" s="10"/>
      <c r="D28" s="10"/>
      <c r="E28" s="10"/>
      <c r="F28" s="10"/>
      <c r="G28" s="10"/>
      <c r="H28" s="1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6" customFormat="1" ht="20.100000000000001" customHeight="1" x14ac:dyDescent="0.3">
      <c r="A29" s="10"/>
      <c r="B29" s="10"/>
      <c r="C29" s="10"/>
      <c r="D29" s="10"/>
      <c r="E29" s="10"/>
      <c r="F29" s="10"/>
      <c r="G29" s="10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6" customFormat="1" ht="20.100000000000001" customHeight="1" x14ac:dyDescent="0.3">
      <c r="A30" s="10"/>
      <c r="B30" s="10"/>
      <c r="C30" s="10"/>
      <c r="D30" s="10"/>
      <c r="E30" s="10"/>
      <c r="F30" s="10"/>
      <c r="G30" s="10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6" customFormat="1" ht="20.100000000000001" customHeight="1" x14ac:dyDescent="0.3">
      <c r="A31" s="10"/>
      <c r="B31" s="10"/>
      <c r="C31" s="10"/>
      <c r="D31" s="10"/>
      <c r="E31" s="10"/>
      <c r="F31" s="10"/>
      <c r="G31" s="10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6" customFormat="1" ht="20.100000000000001" customHeight="1" x14ac:dyDescent="0.3">
      <c r="A32" s="10"/>
      <c r="B32" s="10"/>
      <c r="C32" s="10"/>
      <c r="D32" s="10"/>
      <c r="E32" s="10"/>
      <c r="F32" s="10"/>
      <c r="G32" s="10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6" customFormat="1" ht="20.100000000000001" customHeight="1" x14ac:dyDescent="0.3">
      <c r="A33" s="10"/>
      <c r="B33" s="10"/>
      <c r="C33" s="10"/>
      <c r="D33" s="10"/>
      <c r="E33" s="10"/>
      <c r="F33" s="10"/>
      <c r="G33" s="10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6" customFormat="1" ht="20.100000000000001" customHeight="1" x14ac:dyDescent="0.3">
      <c r="A34" s="10"/>
      <c r="B34" s="10"/>
      <c r="C34" s="10"/>
      <c r="D34" s="10"/>
      <c r="E34" s="10"/>
      <c r="F34" s="10"/>
      <c r="G34" s="10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6" customFormat="1" ht="20.100000000000001" customHeight="1" x14ac:dyDescent="0.3">
      <c r="A35" s="10"/>
      <c r="B35" s="10"/>
      <c r="C35" s="10"/>
      <c r="D35" s="10"/>
      <c r="E35" s="10"/>
      <c r="F35" s="10"/>
      <c r="G35" s="10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6" customFormat="1" ht="20.100000000000001" customHeight="1" x14ac:dyDescent="0.3">
      <c r="A36" s="10"/>
      <c r="B36" s="10"/>
      <c r="C36" s="10"/>
      <c r="D36" s="10"/>
      <c r="E36" s="10"/>
      <c r="F36" s="10"/>
      <c r="G36" s="10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6" customFormat="1" ht="20.100000000000001" customHeight="1" x14ac:dyDescent="0.3">
      <c r="A37" s="10"/>
      <c r="B37" s="10"/>
      <c r="C37" s="10"/>
      <c r="D37" s="10"/>
      <c r="E37" s="10"/>
      <c r="F37" s="10"/>
      <c r="G37" s="10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6" customFormat="1" ht="20.100000000000001" customHeight="1" x14ac:dyDescent="0.3">
      <c r="A38" s="10"/>
      <c r="B38" s="10"/>
      <c r="C38" s="10"/>
      <c r="D38" s="10"/>
      <c r="E38" s="10"/>
      <c r="F38" s="10"/>
      <c r="G38" s="10"/>
      <c r="H38" s="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6" customFormat="1" ht="20.100000000000001" customHeight="1" x14ac:dyDescent="0.3">
      <c r="A39" s="10"/>
      <c r="B39" s="10"/>
      <c r="C39" s="10"/>
      <c r="D39" s="10"/>
      <c r="E39" s="10"/>
      <c r="F39" s="10"/>
      <c r="G39" s="10"/>
      <c r="H39" s="1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6" customFormat="1" ht="20.100000000000001" customHeight="1" x14ac:dyDescent="0.3">
      <c r="A40" s="10"/>
      <c r="B40" s="10"/>
      <c r="C40" s="10"/>
      <c r="D40" s="10"/>
      <c r="E40" s="10"/>
      <c r="F40" s="10"/>
      <c r="G40" s="10"/>
      <c r="H40" s="1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6" customFormat="1" ht="23.45" customHeight="1" x14ac:dyDescent="0.35">
      <c r="A41" s="383" t="s">
        <v>316</v>
      </c>
      <c r="B41" s="384"/>
      <c r="C41" s="384"/>
      <c r="D41" s="384"/>
      <c r="E41" s="384"/>
      <c r="F41" s="384"/>
      <c r="G41" s="384"/>
      <c r="H41" s="38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6" customFormat="1" ht="29.45" customHeight="1" x14ac:dyDescent="0.4">
      <c r="A42" s="366" t="s">
        <v>238</v>
      </c>
      <c r="B42" s="367"/>
      <c r="C42" s="367"/>
      <c r="D42" s="367"/>
      <c r="E42" s="367"/>
      <c r="F42" s="367"/>
      <c r="G42" s="367"/>
      <c r="H42" s="36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6" customFormat="1" ht="23.45" customHeight="1" x14ac:dyDescent="0.35">
      <c r="A43" s="383" t="s">
        <v>84</v>
      </c>
      <c r="B43" s="384"/>
      <c r="C43" s="384"/>
      <c r="D43" s="384"/>
      <c r="E43" s="384"/>
      <c r="F43" s="384"/>
      <c r="G43" s="384"/>
      <c r="H43" s="38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ht="20.100000000000001" customHeight="1" x14ac:dyDescent="0.3">
      <c r="A44" s="10"/>
      <c r="B44" s="70"/>
      <c r="C44" s="70"/>
      <c r="D44" s="70"/>
      <c r="E44" s="70"/>
      <c r="F44" s="70"/>
      <c r="G44" s="70"/>
      <c r="H44" s="10"/>
    </row>
    <row r="45" spans="1:256" ht="23.45" customHeight="1" x14ac:dyDescent="0.35">
      <c r="A45" s="132"/>
      <c r="B45" s="115"/>
      <c r="C45" s="116" t="s">
        <v>85</v>
      </c>
      <c r="D45" s="385" t="s">
        <v>86</v>
      </c>
      <c r="E45" s="386"/>
      <c r="F45" s="386"/>
      <c r="G45" s="387"/>
      <c r="H45" s="145" t="s">
        <v>87</v>
      </c>
    </row>
    <row r="46" spans="1:256" ht="23.45" customHeight="1" x14ac:dyDescent="0.35">
      <c r="A46" s="102" t="s">
        <v>88</v>
      </c>
      <c r="B46" s="117"/>
      <c r="C46" s="388" t="s">
        <v>230</v>
      </c>
      <c r="D46" s="388" t="s">
        <v>231</v>
      </c>
      <c r="E46" s="119" t="s">
        <v>89</v>
      </c>
      <c r="F46" s="119" t="s">
        <v>90</v>
      </c>
      <c r="G46" s="393" t="s">
        <v>239</v>
      </c>
      <c r="H46" s="146" t="s">
        <v>79</v>
      </c>
    </row>
    <row r="47" spans="1:256" ht="23.45" customHeight="1" x14ac:dyDescent="0.35">
      <c r="A47" s="131"/>
      <c r="B47" s="120"/>
      <c r="C47" s="389"/>
      <c r="D47" s="389"/>
      <c r="E47" s="172" t="s">
        <v>91</v>
      </c>
      <c r="F47" s="96" t="s">
        <v>92</v>
      </c>
      <c r="G47" s="394"/>
      <c r="H47" s="147"/>
    </row>
    <row r="48" spans="1:256" s="4" customFormat="1" ht="23.45" customHeight="1" x14ac:dyDescent="0.35">
      <c r="A48" s="133" t="s">
        <v>223</v>
      </c>
      <c r="B48" s="71" t="s">
        <v>5</v>
      </c>
      <c r="C48" s="31">
        <f>SUM(C49:C52)</f>
        <v>22678723</v>
      </c>
      <c r="D48" s="32">
        <f>SUM(D49:D52)</f>
        <v>27504000</v>
      </c>
      <c r="E48" s="336" t="s">
        <v>91</v>
      </c>
      <c r="F48" s="33">
        <f>D48-G48</f>
        <v>5493000</v>
      </c>
      <c r="G48" s="140">
        <f>SUM(G49:G52)</f>
        <v>22011000</v>
      </c>
      <c r="H48" s="1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4" customFormat="1" ht="23.45" customHeight="1" x14ac:dyDescent="0.35">
      <c r="A49" s="134" t="s">
        <v>93</v>
      </c>
      <c r="B49" s="122"/>
      <c r="C49" s="123">
        <v>21046605</v>
      </c>
      <c r="D49" s="124">
        <v>25000000</v>
      </c>
      <c r="E49" s="311" t="s">
        <v>91</v>
      </c>
      <c r="F49" s="67">
        <f>D49-G49</f>
        <v>5000000</v>
      </c>
      <c r="G49" s="141">
        <v>20000000</v>
      </c>
      <c r="H49" s="14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4" customFormat="1" ht="23.45" customHeight="1" x14ac:dyDescent="0.35">
      <c r="A50" s="134" t="s">
        <v>94</v>
      </c>
      <c r="B50" s="122"/>
      <c r="C50" s="123">
        <v>30208</v>
      </c>
      <c r="D50" s="124">
        <v>3000</v>
      </c>
      <c r="E50" s="35" t="s">
        <v>89</v>
      </c>
      <c r="F50" s="67">
        <f>G50-D50</f>
        <v>7000</v>
      </c>
      <c r="G50" s="141">
        <v>10000</v>
      </c>
      <c r="H50" s="14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4" customFormat="1" ht="23.45" customHeight="1" x14ac:dyDescent="0.35">
      <c r="A51" s="134" t="s">
        <v>95</v>
      </c>
      <c r="B51" s="122"/>
      <c r="C51" s="36">
        <v>1601910</v>
      </c>
      <c r="D51" s="124">
        <v>2500000</v>
      </c>
      <c r="E51" s="311" t="s">
        <v>91</v>
      </c>
      <c r="F51" s="67">
        <f>D51-G51</f>
        <v>500000</v>
      </c>
      <c r="G51" s="141">
        <v>2000000</v>
      </c>
      <c r="H51" s="14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4" customFormat="1" ht="23.45" customHeight="1" x14ac:dyDescent="0.35">
      <c r="A52" s="134" t="s">
        <v>96</v>
      </c>
      <c r="B52" s="122"/>
      <c r="C52" s="36">
        <v>0</v>
      </c>
      <c r="D52" s="124">
        <v>1000</v>
      </c>
      <c r="E52" s="337"/>
      <c r="F52" s="37"/>
      <c r="G52" s="141">
        <v>1000</v>
      </c>
      <c r="H52" s="14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4" customFormat="1" ht="23.45" customHeight="1" x14ac:dyDescent="0.35">
      <c r="A53" s="135"/>
      <c r="B53" s="122"/>
      <c r="C53" s="125"/>
      <c r="D53" s="124"/>
      <c r="E53" s="337"/>
      <c r="F53" s="124"/>
      <c r="G53" s="141"/>
      <c r="H53" s="14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4" customFormat="1" ht="23.45" customHeight="1" x14ac:dyDescent="0.35">
      <c r="A54" s="136" t="s">
        <v>224</v>
      </c>
      <c r="B54" s="72" t="s">
        <v>5</v>
      </c>
      <c r="C54" s="38">
        <f>SUM(C56:C58)</f>
        <v>17029665.75</v>
      </c>
      <c r="D54" s="37">
        <f>SUM(D56:D58)</f>
        <v>19000000</v>
      </c>
      <c r="E54" s="311" t="s">
        <v>91</v>
      </c>
      <c r="F54" s="34">
        <f>D54-G54</f>
        <v>3000000</v>
      </c>
      <c r="G54" s="142">
        <f>SUM(G56:G58)</f>
        <v>16000000</v>
      </c>
      <c r="H54" s="15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4" customFormat="1" ht="23.45" customHeight="1" x14ac:dyDescent="0.35">
      <c r="A55" s="134" t="s">
        <v>289</v>
      </c>
      <c r="B55" s="126" t="s">
        <v>97</v>
      </c>
      <c r="C55" s="125"/>
      <c r="D55" s="124"/>
      <c r="E55" s="337"/>
      <c r="F55" s="124"/>
      <c r="G55" s="141"/>
      <c r="H55" s="14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4" customFormat="1" ht="23.45" customHeight="1" x14ac:dyDescent="0.35">
      <c r="A56" s="134" t="s">
        <v>220</v>
      </c>
      <c r="B56" s="122"/>
      <c r="C56" s="123">
        <v>3405933.15</v>
      </c>
      <c r="D56" s="124">
        <v>3800000</v>
      </c>
      <c r="E56" s="311" t="s">
        <v>91</v>
      </c>
      <c r="F56" s="67">
        <f>D56-G56</f>
        <v>600000</v>
      </c>
      <c r="G56" s="141">
        <v>3200000</v>
      </c>
      <c r="H56" s="14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s="4" customFormat="1" ht="23.45" customHeight="1" x14ac:dyDescent="0.35">
      <c r="A57" s="134" t="s">
        <v>221</v>
      </c>
      <c r="B57" s="122"/>
      <c r="C57" s="123">
        <v>5108899.72</v>
      </c>
      <c r="D57" s="124">
        <v>5700000</v>
      </c>
      <c r="E57" s="311" t="s">
        <v>91</v>
      </c>
      <c r="F57" s="67">
        <f>D57-G57</f>
        <v>900000</v>
      </c>
      <c r="G57" s="141">
        <v>4800000</v>
      </c>
      <c r="H57" s="14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s="4" customFormat="1" ht="23.45" customHeight="1" x14ac:dyDescent="0.35">
      <c r="A58" s="134" t="s">
        <v>222</v>
      </c>
      <c r="B58" s="122"/>
      <c r="C58" s="123">
        <v>8514832.8800000008</v>
      </c>
      <c r="D58" s="124">
        <v>9500000</v>
      </c>
      <c r="E58" s="311" t="s">
        <v>91</v>
      </c>
      <c r="F58" s="67">
        <f>D58-G58</f>
        <v>1500000</v>
      </c>
      <c r="G58" s="141">
        <v>8000000</v>
      </c>
      <c r="H58" s="14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4" customFormat="1" ht="20.100000000000001" customHeight="1" x14ac:dyDescent="0.35">
      <c r="A59" s="135"/>
      <c r="B59" s="122"/>
      <c r="C59" s="125"/>
      <c r="D59" s="125"/>
      <c r="E59" s="125"/>
      <c r="F59" s="125"/>
      <c r="G59" s="143"/>
      <c r="H59" s="14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4" customFormat="1" ht="20.100000000000001" customHeight="1" x14ac:dyDescent="0.35">
      <c r="A60" s="135"/>
      <c r="B60" s="122"/>
      <c r="C60" s="125"/>
      <c r="D60" s="125"/>
      <c r="E60" s="125"/>
      <c r="F60" s="125"/>
      <c r="G60" s="143"/>
      <c r="H60" s="14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s="4" customFormat="1" ht="20.100000000000001" customHeight="1" x14ac:dyDescent="0.35">
      <c r="A61" s="135"/>
      <c r="B61" s="122"/>
      <c r="C61" s="125"/>
      <c r="D61" s="125"/>
      <c r="E61" s="125"/>
      <c r="F61" s="125"/>
      <c r="G61" s="143"/>
      <c r="H61" s="149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s="4" customFormat="1" ht="20.100000000000001" customHeight="1" x14ac:dyDescent="0.35">
      <c r="A62" s="135"/>
      <c r="B62" s="122"/>
      <c r="C62" s="125"/>
      <c r="D62" s="125"/>
      <c r="E62" s="125"/>
      <c r="F62" s="125"/>
      <c r="G62" s="143"/>
      <c r="H62" s="149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s="4" customFormat="1" ht="20.100000000000001" customHeight="1" x14ac:dyDescent="0.35">
      <c r="A63" s="135"/>
      <c r="B63" s="122"/>
      <c r="C63" s="125"/>
      <c r="D63" s="125"/>
      <c r="E63" s="125"/>
      <c r="F63" s="125"/>
      <c r="G63" s="143"/>
      <c r="H63" s="149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s="4" customFormat="1" ht="20.100000000000001" customHeight="1" x14ac:dyDescent="0.35">
      <c r="A64" s="135"/>
      <c r="B64" s="122"/>
      <c r="C64" s="125"/>
      <c r="D64" s="125"/>
      <c r="E64" s="125"/>
      <c r="F64" s="125"/>
      <c r="G64" s="143"/>
      <c r="H64" s="149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s="4" customFormat="1" ht="20.100000000000001" customHeight="1" x14ac:dyDescent="0.35">
      <c r="A65" s="135"/>
      <c r="B65" s="122"/>
      <c r="C65" s="125"/>
      <c r="D65" s="125"/>
      <c r="E65" s="125"/>
      <c r="F65" s="125"/>
      <c r="G65" s="143"/>
      <c r="H65" s="149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s="4" customFormat="1" ht="20.100000000000001" customHeight="1" x14ac:dyDescent="0.35">
      <c r="A66" s="135"/>
      <c r="B66" s="122"/>
      <c r="C66" s="125"/>
      <c r="D66" s="125"/>
      <c r="E66" s="125"/>
      <c r="F66" s="125"/>
      <c r="G66" s="143"/>
      <c r="H66" s="149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s="4" customFormat="1" ht="20.100000000000001" customHeight="1" x14ac:dyDescent="0.35">
      <c r="A67" s="135"/>
      <c r="B67" s="122"/>
      <c r="C67" s="125"/>
      <c r="D67" s="125"/>
      <c r="E67" s="125"/>
      <c r="F67" s="125"/>
      <c r="G67" s="143"/>
      <c r="H67" s="149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4" customFormat="1" ht="20.100000000000001" customHeight="1" x14ac:dyDescent="0.35">
      <c r="A68" s="135"/>
      <c r="B68" s="122"/>
      <c r="C68" s="125"/>
      <c r="D68" s="125"/>
      <c r="E68" s="125"/>
      <c r="F68" s="125"/>
      <c r="G68" s="143"/>
      <c r="H68" s="149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4" customFormat="1" ht="20.100000000000001" customHeight="1" x14ac:dyDescent="0.35">
      <c r="A69" s="135"/>
      <c r="B69" s="122"/>
      <c r="C69" s="125"/>
      <c r="D69" s="125"/>
      <c r="E69" s="125"/>
      <c r="F69" s="125"/>
      <c r="G69" s="143"/>
      <c r="H69" s="14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4" customFormat="1" ht="20.100000000000001" customHeight="1" x14ac:dyDescent="0.35">
      <c r="A70" s="135"/>
      <c r="B70" s="122"/>
      <c r="C70" s="125"/>
      <c r="D70" s="125"/>
      <c r="E70" s="125"/>
      <c r="F70" s="125"/>
      <c r="G70" s="143"/>
      <c r="H70" s="149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4" customFormat="1" ht="20.100000000000001" customHeight="1" x14ac:dyDescent="0.35">
      <c r="A71" s="135"/>
      <c r="B71" s="122"/>
      <c r="C71" s="125"/>
      <c r="D71" s="125"/>
      <c r="E71" s="125"/>
      <c r="F71" s="125"/>
      <c r="G71" s="143"/>
      <c r="H71" s="14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4" customFormat="1" ht="20.100000000000001" customHeight="1" x14ac:dyDescent="0.35">
      <c r="A72" s="135"/>
      <c r="B72" s="122"/>
      <c r="C72" s="125"/>
      <c r="D72" s="125"/>
      <c r="E72" s="125"/>
      <c r="F72" s="125"/>
      <c r="G72" s="143"/>
      <c r="H72" s="14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4" customFormat="1" ht="20.100000000000001" customHeight="1" x14ac:dyDescent="0.35">
      <c r="A73" s="135"/>
      <c r="B73" s="122"/>
      <c r="C73" s="125"/>
      <c r="D73" s="125"/>
      <c r="E73" s="125"/>
      <c r="F73" s="125"/>
      <c r="G73" s="143"/>
      <c r="H73" s="14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4" customFormat="1" ht="20.100000000000001" customHeight="1" x14ac:dyDescent="0.35">
      <c r="A74" s="135"/>
      <c r="B74" s="122"/>
      <c r="C74" s="125"/>
      <c r="D74" s="125"/>
      <c r="E74" s="125"/>
      <c r="F74" s="125"/>
      <c r="G74" s="143"/>
      <c r="H74" s="149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4" customFormat="1" ht="20.100000000000001" customHeight="1" x14ac:dyDescent="0.35">
      <c r="A75" s="135"/>
      <c r="B75" s="122"/>
      <c r="C75" s="125"/>
      <c r="D75" s="125"/>
      <c r="E75" s="125"/>
      <c r="F75" s="125"/>
      <c r="G75" s="143"/>
      <c r="H75" s="149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4" customFormat="1" ht="20.100000000000001" customHeight="1" x14ac:dyDescent="0.35">
      <c r="A76" s="135"/>
      <c r="B76" s="122"/>
      <c r="C76" s="125"/>
      <c r="D76" s="125"/>
      <c r="E76" s="125"/>
      <c r="F76" s="125"/>
      <c r="G76" s="143"/>
      <c r="H76" s="14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4" customFormat="1" ht="20.100000000000001" customHeight="1" x14ac:dyDescent="0.35">
      <c r="A77" s="137"/>
      <c r="B77" s="138"/>
      <c r="C77" s="127"/>
      <c r="D77" s="127"/>
      <c r="E77" s="127"/>
      <c r="F77" s="127"/>
      <c r="G77" s="144"/>
      <c r="H77" s="15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s="4" customFormat="1" ht="23.45" customHeight="1" x14ac:dyDescent="0.35">
      <c r="A78" s="215" t="s">
        <v>98</v>
      </c>
      <c r="B78" s="139"/>
      <c r="C78" s="39">
        <f>SUM(C48+C54)</f>
        <v>39708388.75</v>
      </c>
      <c r="D78" s="40">
        <f>SUM(D48+D54)</f>
        <v>46504000</v>
      </c>
      <c r="E78" s="338" t="s">
        <v>91</v>
      </c>
      <c r="F78" s="41">
        <f>D78-G78</f>
        <v>8493000</v>
      </c>
      <c r="G78" s="93">
        <f>SUM(G48+G54)</f>
        <v>38011000</v>
      </c>
      <c r="H78" s="15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4" customFormat="1" ht="23.45" customHeight="1" x14ac:dyDescent="0.35">
      <c r="A79" s="14"/>
      <c r="B79" s="12"/>
      <c r="C79" s="128"/>
      <c r="D79" s="84"/>
      <c r="E79" s="129"/>
      <c r="F79" s="130"/>
      <c r="G79" s="84"/>
      <c r="H79" s="1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8" customFormat="1" ht="23.45" customHeight="1" x14ac:dyDescent="0.35">
      <c r="A80" s="14"/>
      <c r="C80" s="153"/>
      <c r="D80" s="13"/>
      <c r="E80" s="154"/>
      <c r="F80" s="155"/>
      <c r="G80" s="13"/>
      <c r="H80" s="12"/>
      <c r="I80" s="12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</row>
    <row r="81" spans="1:256" ht="23.45" customHeight="1" x14ac:dyDescent="0.35">
      <c r="A81" s="383" t="s">
        <v>322</v>
      </c>
      <c r="B81" s="384"/>
      <c r="C81" s="384"/>
      <c r="D81" s="384"/>
      <c r="E81" s="384"/>
      <c r="F81" s="384"/>
      <c r="G81" s="384"/>
      <c r="H81" s="384"/>
    </row>
    <row r="82" spans="1:256" s="157" customFormat="1" ht="23.45" customHeight="1" x14ac:dyDescent="0.35">
      <c r="A82" s="366" t="s">
        <v>240</v>
      </c>
      <c r="B82" s="367"/>
      <c r="C82" s="367"/>
      <c r="D82" s="367"/>
      <c r="E82" s="367"/>
      <c r="F82" s="367"/>
      <c r="G82" s="367"/>
      <c r="H82" s="367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6"/>
      <c r="CO82" s="156"/>
      <c r="CP82" s="156"/>
      <c r="CQ82" s="156"/>
      <c r="CR82" s="156"/>
      <c r="CS82" s="156"/>
      <c r="CT82" s="156"/>
      <c r="CU82" s="156"/>
      <c r="CV82" s="156"/>
      <c r="CW82" s="156"/>
      <c r="CX82" s="156"/>
      <c r="CY82" s="156"/>
      <c r="CZ82" s="156"/>
      <c r="DA82" s="156"/>
      <c r="DB82" s="156"/>
      <c r="DC82" s="156"/>
      <c r="DD82" s="156"/>
      <c r="DE82" s="156"/>
      <c r="DF82" s="156"/>
      <c r="DG82" s="156"/>
      <c r="DH82" s="156"/>
      <c r="DI82" s="156"/>
      <c r="DJ82" s="156"/>
      <c r="DK82" s="156"/>
      <c r="DL82" s="156"/>
      <c r="DM82" s="156"/>
      <c r="DN82" s="156"/>
      <c r="DO82" s="156"/>
      <c r="DP82" s="156"/>
      <c r="DQ82" s="156"/>
      <c r="DR82" s="156"/>
      <c r="DS82" s="156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6"/>
      <c r="EE82" s="156"/>
      <c r="EF82" s="156"/>
      <c r="EG82" s="156"/>
      <c r="EH82" s="156"/>
      <c r="EI82" s="156"/>
      <c r="EJ82" s="156"/>
      <c r="EK82" s="156"/>
      <c r="EL82" s="156"/>
      <c r="EM82" s="156"/>
      <c r="EN82" s="156"/>
      <c r="EO82" s="156"/>
      <c r="EP82" s="156"/>
      <c r="EQ82" s="156"/>
      <c r="ER82" s="156"/>
      <c r="ES82" s="156"/>
      <c r="ET82" s="156"/>
      <c r="EU82" s="156"/>
      <c r="EV82" s="156"/>
      <c r="EW82" s="156"/>
      <c r="EX82" s="156"/>
      <c r="EY82" s="156"/>
      <c r="EZ82" s="156"/>
      <c r="FA82" s="156"/>
      <c r="FB82" s="156"/>
      <c r="FC82" s="156"/>
      <c r="FD82" s="156"/>
      <c r="FE82" s="156"/>
      <c r="FF82" s="156"/>
      <c r="FG82" s="156"/>
      <c r="FH82" s="156"/>
      <c r="FI82" s="156"/>
      <c r="FJ82" s="156"/>
      <c r="FK82" s="156"/>
      <c r="FL82" s="156"/>
      <c r="FM82" s="156"/>
      <c r="FN82" s="156"/>
      <c r="FO82" s="156"/>
      <c r="FP82" s="156"/>
      <c r="FQ82" s="156"/>
      <c r="FR82" s="156"/>
      <c r="FS82" s="156"/>
      <c r="FT82" s="156"/>
      <c r="FU82" s="156"/>
      <c r="FV82" s="156"/>
      <c r="FW82" s="156"/>
      <c r="FX82" s="156"/>
      <c r="FY82" s="156"/>
      <c r="FZ82" s="156"/>
      <c r="GA82" s="156"/>
      <c r="GB82" s="156"/>
      <c r="GC82" s="156"/>
      <c r="GD82" s="156"/>
      <c r="GE82" s="156"/>
      <c r="GF82" s="156"/>
      <c r="GG82" s="156"/>
      <c r="GH82" s="156"/>
      <c r="GI82" s="156"/>
      <c r="GJ82" s="156"/>
      <c r="GK82" s="156"/>
      <c r="GL82" s="156"/>
      <c r="GM82" s="156"/>
      <c r="GN82" s="156"/>
      <c r="GO82" s="156"/>
      <c r="GP82" s="156"/>
      <c r="GQ82" s="156"/>
      <c r="GR82" s="156"/>
      <c r="GS82" s="156"/>
      <c r="GT82" s="156"/>
      <c r="GU82" s="156"/>
      <c r="GV82" s="156"/>
      <c r="GW82" s="156"/>
      <c r="GX82" s="156"/>
      <c r="GY82" s="156"/>
      <c r="GZ82" s="156"/>
      <c r="HA82" s="156"/>
      <c r="HB82" s="156"/>
      <c r="HC82" s="156"/>
      <c r="HD82" s="156"/>
      <c r="HE82" s="156"/>
      <c r="HF82" s="156"/>
      <c r="HG82" s="156"/>
      <c r="HH82" s="156"/>
      <c r="HI82" s="156"/>
      <c r="HJ82" s="156"/>
      <c r="HK82" s="156"/>
      <c r="HL82" s="156"/>
      <c r="HM82" s="156"/>
      <c r="HN82" s="156"/>
      <c r="HO82" s="156"/>
      <c r="HP82" s="156"/>
      <c r="HQ82" s="156"/>
      <c r="HR82" s="156"/>
      <c r="HS82" s="156"/>
      <c r="HT82" s="156"/>
      <c r="HU82" s="156"/>
      <c r="HV82" s="156"/>
      <c r="HW82" s="156"/>
      <c r="HX82" s="156"/>
      <c r="HY82" s="156"/>
      <c r="HZ82" s="156"/>
      <c r="IA82" s="156"/>
      <c r="IB82" s="156"/>
      <c r="IC82" s="156"/>
      <c r="ID82" s="156"/>
      <c r="IE82" s="156"/>
      <c r="IF82" s="156"/>
      <c r="IG82" s="156"/>
      <c r="IH82" s="156"/>
      <c r="II82" s="156"/>
      <c r="IJ82" s="156"/>
      <c r="IK82" s="156"/>
      <c r="IL82" s="156"/>
      <c r="IM82" s="156"/>
      <c r="IN82" s="156"/>
      <c r="IO82" s="156"/>
      <c r="IP82" s="156"/>
      <c r="IQ82" s="156"/>
      <c r="IR82" s="156"/>
      <c r="IS82" s="156"/>
      <c r="IT82" s="156"/>
      <c r="IU82" s="156"/>
      <c r="IV82" s="156"/>
    </row>
    <row r="83" spans="1:256" ht="23.45" customHeight="1" x14ac:dyDescent="0.35">
      <c r="A83" s="78" t="s">
        <v>99</v>
      </c>
      <c r="B83" s="79"/>
      <c r="C83" s="79"/>
      <c r="D83" s="79"/>
      <c r="E83" s="79"/>
      <c r="F83" s="78" t="s">
        <v>100</v>
      </c>
      <c r="G83" s="79"/>
      <c r="H83" s="79"/>
    </row>
    <row r="84" spans="1:256" ht="23.45" customHeight="1" x14ac:dyDescent="0.35">
      <c r="A84" s="11" t="s">
        <v>101</v>
      </c>
      <c r="B84" s="70"/>
      <c r="C84" s="70"/>
      <c r="D84" s="70"/>
      <c r="E84" s="70"/>
      <c r="F84" s="70"/>
      <c r="G84" s="70"/>
      <c r="H84" s="10"/>
    </row>
    <row r="85" spans="1:256" s="4" customFormat="1" ht="23.45" customHeight="1" x14ac:dyDescent="0.35">
      <c r="A85" s="132"/>
      <c r="B85" s="115"/>
      <c r="C85" s="116" t="s">
        <v>102</v>
      </c>
      <c r="D85" s="385" t="s">
        <v>86</v>
      </c>
      <c r="E85" s="386"/>
      <c r="F85" s="386"/>
      <c r="G85" s="387"/>
      <c r="H85" s="145" t="s">
        <v>87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4" customFormat="1" ht="23.45" customHeight="1" x14ac:dyDescent="0.35">
      <c r="A86" s="102" t="s">
        <v>88</v>
      </c>
      <c r="B86" s="117"/>
      <c r="C86" s="118" t="s">
        <v>230</v>
      </c>
      <c r="D86" s="388" t="s">
        <v>231</v>
      </c>
      <c r="E86" s="119" t="s">
        <v>89</v>
      </c>
      <c r="F86" s="119" t="s">
        <v>90</v>
      </c>
      <c r="G86" s="393" t="s">
        <v>239</v>
      </c>
      <c r="H86" s="146" t="s">
        <v>79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s="4" customFormat="1" ht="23.45" customHeight="1" x14ac:dyDescent="0.35">
      <c r="A87" s="131"/>
      <c r="B87" s="120"/>
      <c r="C87" s="121"/>
      <c r="D87" s="389"/>
      <c r="E87" s="96" t="s">
        <v>91</v>
      </c>
      <c r="F87" s="96" t="s">
        <v>92</v>
      </c>
      <c r="G87" s="394"/>
      <c r="H87" s="14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s="162" customFormat="1" ht="23.45" customHeight="1" x14ac:dyDescent="0.35">
      <c r="A88" s="133" t="s">
        <v>103</v>
      </c>
      <c r="B88" s="71" t="s">
        <v>5</v>
      </c>
      <c r="C88" s="31">
        <f>SUM(C89)</f>
        <v>2676081.54</v>
      </c>
      <c r="D88" s="32">
        <f>SUM(D89)</f>
        <v>3002000</v>
      </c>
      <c r="E88" s="339" t="s">
        <v>91</v>
      </c>
      <c r="F88" s="33">
        <f>D88-G88</f>
        <v>200000</v>
      </c>
      <c r="G88" s="140">
        <f>SUM(G89)</f>
        <v>2802000</v>
      </c>
      <c r="H88" s="148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1"/>
      <c r="EE88" s="161"/>
      <c r="EF88" s="161"/>
      <c r="EG88" s="161"/>
      <c r="EH88" s="161"/>
      <c r="EI88" s="161"/>
      <c r="EJ88" s="161"/>
      <c r="EK88" s="161"/>
      <c r="EL88" s="161"/>
      <c r="EM88" s="161"/>
      <c r="EN88" s="161"/>
      <c r="EO88" s="161"/>
      <c r="EP88" s="161"/>
      <c r="EQ88" s="161"/>
      <c r="ER88" s="161"/>
      <c r="ES88" s="161"/>
      <c r="ET88" s="161"/>
      <c r="EU88" s="161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1"/>
      <c r="FG88" s="161"/>
      <c r="FH88" s="161"/>
      <c r="FI88" s="161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1"/>
      <c r="FU88" s="161"/>
      <c r="FV88" s="161"/>
      <c r="FW88" s="161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1"/>
      <c r="GI88" s="161"/>
      <c r="GJ88" s="161"/>
      <c r="GK88" s="161"/>
      <c r="GL88" s="161"/>
      <c r="GM88" s="161"/>
      <c r="GN88" s="161"/>
      <c r="GO88" s="161"/>
      <c r="GP88" s="161"/>
      <c r="GQ88" s="161"/>
      <c r="GR88" s="161"/>
      <c r="GS88" s="161"/>
      <c r="GT88" s="161"/>
      <c r="GU88" s="161"/>
      <c r="GV88" s="161"/>
      <c r="GW88" s="161"/>
      <c r="GX88" s="161"/>
      <c r="GY88" s="161"/>
      <c r="GZ88" s="161"/>
      <c r="HA88" s="161"/>
      <c r="HB88" s="161"/>
      <c r="HC88" s="161"/>
      <c r="HD88" s="161"/>
      <c r="HE88" s="161"/>
      <c r="HF88" s="161"/>
      <c r="HG88" s="161"/>
      <c r="HH88" s="161"/>
      <c r="HI88" s="161"/>
      <c r="HJ88" s="161"/>
      <c r="HK88" s="161"/>
      <c r="HL88" s="161"/>
      <c r="HM88" s="161"/>
      <c r="HN88" s="161"/>
      <c r="HO88" s="161"/>
      <c r="HP88" s="161"/>
      <c r="HQ88" s="161"/>
      <c r="HR88" s="161"/>
      <c r="HS88" s="161"/>
      <c r="HT88" s="161"/>
      <c r="HU88" s="161"/>
      <c r="HV88" s="161"/>
      <c r="HW88" s="161"/>
      <c r="HX88" s="161"/>
      <c r="HY88" s="161"/>
      <c r="HZ88" s="161"/>
      <c r="IA88" s="161"/>
      <c r="IB88" s="161"/>
      <c r="IC88" s="161"/>
      <c r="ID88" s="161"/>
      <c r="IE88" s="161"/>
      <c r="IF88" s="161"/>
      <c r="IG88" s="161"/>
      <c r="IH88" s="161"/>
      <c r="II88" s="161"/>
      <c r="IJ88" s="161"/>
      <c r="IK88" s="161"/>
      <c r="IL88" s="161"/>
      <c r="IM88" s="161"/>
      <c r="IN88" s="161"/>
      <c r="IO88" s="161"/>
      <c r="IP88" s="161"/>
      <c r="IQ88" s="161"/>
      <c r="IR88" s="161"/>
      <c r="IS88" s="161"/>
      <c r="IT88" s="161"/>
      <c r="IU88" s="161"/>
      <c r="IV88" s="161"/>
    </row>
    <row r="89" spans="1:256" s="162" customFormat="1" ht="23.45" customHeight="1" x14ac:dyDescent="0.35">
      <c r="A89" s="136" t="s">
        <v>104</v>
      </c>
      <c r="B89" s="72" t="s">
        <v>5</v>
      </c>
      <c r="C89" s="38">
        <f>SUM(C90:C91)</f>
        <v>2676081.54</v>
      </c>
      <c r="D89" s="37">
        <f>SUM(D90+D91)</f>
        <v>3002000</v>
      </c>
      <c r="E89" s="316" t="s">
        <v>91</v>
      </c>
      <c r="F89" s="34">
        <f>D89-G89</f>
        <v>200000</v>
      </c>
      <c r="G89" s="142">
        <f>SUM(G90+G91)</f>
        <v>2802000</v>
      </c>
      <c r="H89" s="150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1"/>
      <c r="CA89" s="161"/>
      <c r="CB89" s="161"/>
      <c r="CC89" s="161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1"/>
      <c r="CO89" s="161"/>
      <c r="CP89" s="161"/>
      <c r="CQ89" s="161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1"/>
      <c r="DC89" s="161"/>
      <c r="DD89" s="161"/>
      <c r="DE89" s="161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1"/>
      <c r="DQ89" s="161"/>
      <c r="DR89" s="161"/>
      <c r="DS89" s="161"/>
      <c r="DT89" s="161"/>
      <c r="DU89" s="161"/>
      <c r="DV89" s="161"/>
      <c r="DW89" s="161"/>
      <c r="DX89" s="161"/>
      <c r="DY89" s="161"/>
      <c r="DZ89" s="161"/>
      <c r="EA89" s="161"/>
      <c r="EB89" s="161"/>
      <c r="EC89" s="161"/>
      <c r="ED89" s="161"/>
      <c r="EE89" s="161"/>
      <c r="EF89" s="161"/>
      <c r="EG89" s="161"/>
      <c r="EH89" s="161"/>
      <c r="EI89" s="161"/>
      <c r="EJ89" s="161"/>
      <c r="EK89" s="161"/>
      <c r="EL89" s="161"/>
      <c r="EM89" s="161"/>
      <c r="EN89" s="161"/>
      <c r="EO89" s="161"/>
      <c r="EP89" s="161"/>
      <c r="EQ89" s="161"/>
      <c r="ER89" s="161"/>
      <c r="ES89" s="161"/>
      <c r="ET89" s="161"/>
      <c r="EU89" s="161"/>
      <c r="EV89" s="161"/>
      <c r="EW89" s="161"/>
      <c r="EX89" s="161"/>
      <c r="EY89" s="161"/>
      <c r="EZ89" s="161"/>
      <c r="FA89" s="161"/>
      <c r="FB89" s="161"/>
      <c r="FC89" s="161"/>
      <c r="FD89" s="161"/>
      <c r="FE89" s="161"/>
      <c r="FF89" s="161"/>
      <c r="FG89" s="161"/>
      <c r="FH89" s="161"/>
      <c r="FI89" s="161"/>
      <c r="FJ89" s="161"/>
      <c r="FK89" s="161"/>
      <c r="FL89" s="161"/>
      <c r="FM89" s="161"/>
      <c r="FN89" s="161"/>
      <c r="FO89" s="161"/>
      <c r="FP89" s="161"/>
      <c r="FQ89" s="161"/>
      <c r="FR89" s="161"/>
      <c r="FS89" s="161"/>
      <c r="FT89" s="161"/>
      <c r="FU89" s="161"/>
      <c r="FV89" s="161"/>
      <c r="FW89" s="161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1"/>
      <c r="GI89" s="161"/>
      <c r="GJ89" s="161"/>
      <c r="GK89" s="161"/>
      <c r="GL89" s="161"/>
      <c r="GM89" s="161"/>
      <c r="GN89" s="161"/>
      <c r="GO89" s="161"/>
      <c r="GP89" s="161"/>
      <c r="GQ89" s="161"/>
      <c r="GR89" s="161"/>
      <c r="GS89" s="161"/>
      <c r="GT89" s="161"/>
      <c r="GU89" s="161"/>
      <c r="GV89" s="161"/>
      <c r="GW89" s="161"/>
      <c r="GX89" s="161"/>
      <c r="GY89" s="161"/>
      <c r="GZ89" s="161"/>
      <c r="HA89" s="161"/>
      <c r="HB89" s="161"/>
      <c r="HC89" s="161"/>
      <c r="HD89" s="161"/>
      <c r="HE89" s="161"/>
      <c r="HF89" s="161"/>
      <c r="HG89" s="161"/>
      <c r="HH89" s="161"/>
      <c r="HI89" s="161"/>
      <c r="HJ89" s="161"/>
      <c r="HK89" s="161"/>
      <c r="HL89" s="161"/>
      <c r="HM89" s="161"/>
      <c r="HN89" s="161"/>
      <c r="HO89" s="161"/>
      <c r="HP89" s="161"/>
      <c r="HQ89" s="161"/>
      <c r="HR89" s="161"/>
      <c r="HS89" s="161"/>
      <c r="HT89" s="161"/>
      <c r="HU89" s="161"/>
      <c r="HV89" s="161"/>
      <c r="HW89" s="161"/>
      <c r="HX89" s="161"/>
      <c r="HY89" s="161"/>
      <c r="HZ89" s="161"/>
      <c r="IA89" s="161"/>
      <c r="IB89" s="161"/>
      <c r="IC89" s="161"/>
      <c r="ID89" s="161"/>
      <c r="IE89" s="161"/>
      <c r="IF89" s="161"/>
      <c r="IG89" s="161"/>
      <c r="IH89" s="161"/>
      <c r="II89" s="161"/>
      <c r="IJ89" s="161"/>
      <c r="IK89" s="161"/>
      <c r="IL89" s="161"/>
      <c r="IM89" s="161"/>
      <c r="IN89" s="161"/>
      <c r="IO89" s="161"/>
      <c r="IP89" s="161"/>
      <c r="IQ89" s="161"/>
      <c r="IR89" s="161"/>
      <c r="IS89" s="161"/>
      <c r="IT89" s="161"/>
      <c r="IU89" s="161"/>
      <c r="IV89" s="161"/>
    </row>
    <row r="90" spans="1:256" s="4" customFormat="1" ht="23.45" customHeight="1" x14ac:dyDescent="0.35">
      <c r="A90" s="134" t="s">
        <v>105</v>
      </c>
      <c r="B90" s="122"/>
      <c r="C90" s="123">
        <v>2579164.54</v>
      </c>
      <c r="D90" s="124">
        <v>2900000</v>
      </c>
      <c r="E90" s="311" t="s">
        <v>91</v>
      </c>
      <c r="F90" s="67">
        <f>D90-G90</f>
        <v>200000</v>
      </c>
      <c r="G90" s="141">
        <v>2700000</v>
      </c>
      <c r="H90" s="149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s="4" customFormat="1" ht="23.45" customHeight="1" x14ac:dyDescent="0.35">
      <c r="A91" s="134" t="s">
        <v>301</v>
      </c>
      <c r="B91" s="122"/>
      <c r="C91" s="158">
        <v>96917</v>
      </c>
      <c r="D91" s="124">
        <v>102000</v>
      </c>
      <c r="E91" s="311"/>
      <c r="F91" s="310"/>
      <c r="G91" s="141">
        <v>102000</v>
      </c>
      <c r="H91" s="149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s="162" customFormat="1" ht="23.45" customHeight="1" x14ac:dyDescent="0.35">
      <c r="A92" s="136" t="s">
        <v>106</v>
      </c>
      <c r="B92" s="72" t="s">
        <v>5</v>
      </c>
      <c r="C92" s="38">
        <f>SUM(C93+C108+C133+C138)</f>
        <v>1133601.03</v>
      </c>
      <c r="D92" s="37">
        <f>SUM(D93+D108+D133+D138)</f>
        <v>1999000</v>
      </c>
      <c r="E92" s="316" t="s">
        <v>91</v>
      </c>
      <c r="F92" s="34">
        <f>D92-G92</f>
        <v>68000</v>
      </c>
      <c r="G92" s="142">
        <f>SUM(G93+G108+G133+G138)</f>
        <v>1931000</v>
      </c>
      <c r="H92" s="150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1"/>
      <c r="CO92" s="161"/>
      <c r="CP92" s="161"/>
      <c r="CQ92" s="161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1"/>
      <c r="DC92" s="161"/>
      <c r="DD92" s="161"/>
      <c r="DE92" s="161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1"/>
      <c r="DQ92" s="161"/>
      <c r="DR92" s="161"/>
      <c r="DS92" s="161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1"/>
      <c r="EE92" s="161"/>
      <c r="EF92" s="161"/>
      <c r="EG92" s="161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161"/>
      <c r="ES92" s="161"/>
      <c r="ET92" s="161"/>
      <c r="EU92" s="161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1"/>
      <c r="FG92" s="161"/>
      <c r="FH92" s="161"/>
      <c r="FI92" s="161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1"/>
      <c r="FU92" s="161"/>
      <c r="FV92" s="161"/>
      <c r="FW92" s="161"/>
      <c r="FX92" s="161"/>
      <c r="FY92" s="161"/>
      <c r="FZ92" s="161"/>
      <c r="GA92" s="161"/>
      <c r="GB92" s="161"/>
      <c r="GC92" s="161"/>
      <c r="GD92" s="161"/>
      <c r="GE92" s="161"/>
      <c r="GF92" s="161"/>
      <c r="GG92" s="161"/>
      <c r="GH92" s="161"/>
      <c r="GI92" s="161"/>
      <c r="GJ92" s="161"/>
      <c r="GK92" s="161"/>
      <c r="GL92" s="161"/>
      <c r="GM92" s="161"/>
      <c r="GN92" s="161"/>
      <c r="GO92" s="161"/>
      <c r="GP92" s="161"/>
      <c r="GQ92" s="161"/>
      <c r="GR92" s="161"/>
      <c r="GS92" s="161"/>
      <c r="GT92" s="161"/>
      <c r="GU92" s="161"/>
      <c r="GV92" s="161"/>
      <c r="GW92" s="161"/>
      <c r="GX92" s="161"/>
      <c r="GY92" s="161"/>
      <c r="GZ92" s="161"/>
      <c r="HA92" s="161"/>
      <c r="HB92" s="161"/>
      <c r="HC92" s="161"/>
      <c r="HD92" s="161"/>
      <c r="HE92" s="161"/>
      <c r="HF92" s="161"/>
      <c r="HG92" s="161"/>
      <c r="HH92" s="161"/>
      <c r="HI92" s="161"/>
      <c r="HJ92" s="161"/>
      <c r="HK92" s="161"/>
      <c r="HL92" s="161"/>
      <c r="HM92" s="161"/>
      <c r="HN92" s="161"/>
      <c r="HO92" s="161"/>
      <c r="HP92" s="161"/>
      <c r="HQ92" s="161"/>
      <c r="HR92" s="161"/>
      <c r="HS92" s="161"/>
      <c r="HT92" s="161"/>
      <c r="HU92" s="161"/>
      <c r="HV92" s="161"/>
      <c r="HW92" s="161"/>
      <c r="HX92" s="161"/>
      <c r="HY92" s="161"/>
      <c r="HZ92" s="161"/>
      <c r="IA92" s="161"/>
      <c r="IB92" s="161"/>
      <c r="IC92" s="161"/>
      <c r="ID92" s="161"/>
      <c r="IE92" s="161"/>
      <c r="IF92" s="161"/>
      <c r="IG92" s="161"/>
      <c r="IH92" s="161"/>
      <c r="II92" s="161"/>
      <c r="IJ92" s="161"/>
      <c r="IK92" s="161"/>
      <c r="IL92" s="161"/>
      <c r="IM92" s="161"/>
      <c r="IN92" s="161"/>
      <c r="IO92" s="161"/>
      <c r="IP92" s="161"/>
      <c r="IQ92" s="161"/>
      <c r="IR92" s="161"/>
      <c r="IS92" s="161"/>
      <c r="IT92" s="161"/>
      <c r="IU92" s="161"/>
      <c r="IV92" s="161"/>
    </row>
    <row r="93" spans="1:256" s="162" customFormat="1" ht="23.45" customHeight="1" x14ac:dyDescent="0.35">
      <c r="A93" s="136" t="s">
        <v>107</v>
      </c>
      <c r="B93" s="72" t="s">
        <v>5</v>
      </c>
      <c r="C93" s="38">
        <f>SUM(C94:C107)</f>
        <v>809828</v>
      </c>
      <c r="D93" s="37">
        <f>SUM(D94:D105)</f>
        <v>1064000</v>
      </c>
      <c r="E93" s="316" t="s">
        <v>91</v>
      </c>
      <c r="F93" s="34">
        <f>D93-G93</f>
        <v>38000</v>
      </c>
      <c r="G93" s="142">
        <f>SUM(G94:G105)</f>
        <v>1026000</v>
      </c>
      <c r="H93" s="150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1"/>
      <c r="CO93" s="161"/>
      <c r="CP93" s="161"/>
      <c r="CQ93" s="161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1"/>
      <c r="DC93" s="161"/>
      <c r="DD93" s="161"/>
      <c r="DE93" s="161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1"/>
      <c r="DQ93" s="161"/>
      <c r="DR93" s="161"/>
      <c r="DS93" s="161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1"/>
      <c r="EE93" s="161"/>
      <c r="EF93" s="161"/>
      <c r="EG93" s="161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161"/>
      <c r="ES93" s="161"/>
      <c r="ET93" s="161"/>
      <c r="EU93" s="161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1"/>
      <c r="FG93" s="161"/>
      <c r="FH93" s="161"/>
      <c r="FI93" s="161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1"/>
      <c r="FU93" s="161"/>
      <c r="FV93" s="161"/>
      <c r="FW93" s="161"/>
      <c r="FX93" s="161"/>
      <c r="FY93" s="161"/>
      <c r="FZ93" s="161"/>
      <c r="GA93" s="161"/>
      <c r="GB93" s="161"/>
      <c r="GC93" s="161"/>
      <c r="GD93" s="161"/>
      <c r="GE93" s="161"/>
      <c r="GF93" s="161"/>
      <c r="GG93" s="161"/>
      <c r="GH93" s="161"/>
      <c r="GI93" s="161"/>
      <c r="GJ93" s="161"/>
      <c r="GK93" s="161"/>
      <c r="GL93" s="161"/>
      <c r="GM93" s="161"/>
      <c r="GN93" s="161"/>
      <c r="GO93" s="161"/>
      <c r="GP93" s="161"/>
      <c r="GQ93" s="161"/>
      <c r="GR93" s="161"/>
      <c r="GS93" s="161"/>
      <c r="GT93" s="161"/>
      <c r="GU93" s="161"/>
      <c r="GV93" s="161"/>
      <c r="GW93" s="161"/>
      <c r="GX93" s="161"/>
      <c r="GY93" s="161"/>
      <c r="GZ93" s="161"/>
      <c r="HA93" s="161"/>
      <c r="HB93" s="161"/>
      <c r="HC93" s="161"/>
      <c r="HD93" s="161"/>
      <c r="HE93" s="161"/>
      <c r="HF93" s="161"/>
      <c r="HG93" s="161"/>
      <c r="HH93" s="161"/>
      <c r="HI93" s="161"/>
      <c r="HJ93" s="161"/>
      <c r="HK93" s="161"/>
      <c r="HL93" s="161"/>
      <c r="HM93" s="161"/>
      <c r="HN93" s="161"/>
      <c r="HO93" s="161"/>
      <c r="HP93" s="161"/>
      <c r="HQ93" s="161"/>
      <c r="HR93" s="161"/>
      <c r="HS93" s="161"/>
      <c r="HT93" s="161"/>
      <c r="HU93" s="161"/>
      <c r="HV93" s="161"/>
      <c r="HW93" s="161"/>
      <c r="HX93" s="161"/>
      <c r="HY93" s="161"/>
      <c r="HZ93" s="161"/>
      <c r="IA93" s="161"/>
      <c r="IB93" s="161"/>
      <c r="IC93" s="161"/>
      <c r="ID93" s="161"/>
      <c r="IE93" s="161"/>
      <c r="IF93" s="161"/>
      <c r="IG93" s="161"/>
      <c r="IH93" s="161"/>
      <c r="II93" s="161"/>
      <c r="IJ93" s="161"/>
      <c r="IK93" s="161"/>
      <c r="IL93" s="161"/>
      <c r="IM93" s="161"/>
      <c r="IN93" s="161"/>
      <c r="IO93" s="161"/>
      <c r="IP93" s="161"/>
      <c r="IQ93" s="161"/>
      <c r="IR93" s="161"/>
      <c r="IS93" s="161"/>
      <c r="IT93" s="161"/>
      <c r="IU93" s="161"/>
      <c r="IV93" s="161"/>
    </row>
    <row r="94" spans="1:256" s="4" customFormat="1" ht="23.45" customHeight="1" x14ac:dyDescent="0.35">
      <c r="A94" s="134" t="s">
        <v>26</v>
      </c>
      <c r="B94" s="122"/>
      <c r="C94" s="158">
        <v>48000</v>
      </c>
      <c r="D94" s="124">
        <v>75000</v>
      </c>
      <c r="E94" s="311" t="s">
        <v>91</v>
      </c>
      <c r="F94" s="67">
        <f>D94-G94</f>
        <v>3000</v>
      </c>
      <c r="G94" s="141">
        <v>72000</v>
      </c>
      <c r="H94" s="15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s="4" customFormat="1" ht="23.45" customHeight="1" x14ac:dyDescent="0.35">
      <c r="A95" s="134" t="s">
        <v>27</v>
      </c>
      <c r="B95" s="122"/>
      <c r="C95" s="158">
        <v>170100</v>
      </c>
      <c r="D95" s="124">
        <v>200000</v>
      </c>
      <c r="E95" s="37"/>
      <c r="F95" s="124"/>
      <c r="G95" s="141">
        <v>200000</v>
      </c>
      <c r="H95" s="149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s="4" customFormat="1" ht="23.45" customHeight="1" x14ac:dyDescent="0.35">
      <c r="A96" s="134" t="s">
        <v>37</v>
      </c>
      <c r="B96" s="122"/>
      <c r="C96" s="36"/>
      <c r="D96" s="124">
        <v>1000</v>
      </c>
      <c r="E96" s="37"/>
      <c r="F96" s="124"/>
      <c r="G96" s="141">
        <v>1000</v>
      </c>
      <c r="H96" s="14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s="4" customFormat="1" ht="23.45" customHeight="1" x14ac:dyDescent="0.35">
      <c r="A97" s="134" t="s">
        <v>108</v>
      </c>
      <c r="B97" s="122"/>
      <c r="C97" s="123">
        <v>84000</v>
      </c>
      <c r="D97" s="124">
        <v>84000</v>
      </c>
      <c r="E97" s="45"/>
      <c r="F97" s="34"/>
      <c r="G97" s="141">
        <v>84000</v>
      </c>
      <c r="H97" s="149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4" customFormat="1" ht="23.45" customHeight="1" x14ac:dyDescent="0.35">
      <c r="A98" s="134" t="s">
        <v>35</v>
      </c>
      <c r="B98" s="122"/>
      <c r="C98" s="123">
        <v>53450</v>
      </c>
      <c r="D98" s="124">
        <v>90000</v>
      </c>
      <c r="E98" s="312" t="s">
        <v>91</v>
      </c>
      <c r="F98" s="67">
        <f>D98-G98</f>
        <v>20000</v>
      </c>
      <c r="G98" s="141">
        <v>70000</v>
      </c>
      <c r="H98" s="149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s="4" customFormat="1" ht="23.45" customHeight="1" x14ac:dyDescent="0.35">
      <c r="A99" s="134" t="s">
        <v>36</v>
      </c>
      <c r="B99" s="122"/>
      <c r="C99" s="123">
        <v>46678</v>
      </c>
      <c r="D99" s="124">
        <v>100000</v>
      </c>
      <c r="E99" s="340"/>
      <c r="F99" s="124"/>
      <c r="G99" s="141">
        <v>100000</v>
      </c>
      <c r="H99" s="149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s="4" customFormat="1" ht="23.45" customHeight="1" x14ac:dyDescent="0.35">
      <c r="A100" s="134" t="s">
        <v>109</v>
      </c>
      <c r="B100" s="122"/>
      <c r="C100" s="123">
        <v>129200</v>
      </c>
      <c r="D100" s="124">
        <v>140000</v>
      </c>
      <c r="E100" s="337"/>
      <c r="F100" s="67"/>
      <c r="G100" s="141">
        <v>140000</v>
      </c>
      <c r="H100" s="149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s="4" customFormat="1" ht="23.45" customHeight="1" x14ac:dyDescent="0.35">
      <c r="A101" s="134" t="s">
        <v>28</v>
      </c>
      <c r="B101" s="160"/>
      <c r="C101" s="158">
        <v>258200</v>
      </c>
      <c r="D101" s="65">
        <v>290000</v>
      </c>
      <c r="E101" s="312" t="s">
        <v>91</v>
      </c>
      <c r="F101" s="67">
        <f>D101-G101</f>
        <v>20000</v>
      </c>
      <c r="G101" s="164">
        <v>270000</v>
      </c>
      <c r="H101" s="14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s="4" customFormat="1" ht="23.45" customHeight="1" x14ac:dyDescent="0.35">
      <c r="A102" s="134" t="s">
        <v>32</v>
      </c>
      <c r="B102" s="122"/>
      <c r="C102" s="158">
        <v>20200</v>
      </c>
      <c r="D102" s="124">
        <v>24000</v>
      </c>
      <c r="E102" s="44"/>
      <c r="F102" s="124"/>
      <c r="G102" s="141">
        <v>24000</v>
      </c>
      <c r="H102" s="149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s="4" customFormat="1" ht="23.45" customHeight="1" x14ac:dyDescent="0.35">
      <c r="A103" s="134" t="s">
        <v>110</v>
      </c>
      <c r="B103" s="122"/>
      <c r="C103" s="158"/>
      <c r="D103" s="124">
        <v>30000</v>
      </c>
      <c r="E103" s="159"/>
      <c r="F103" s="34"/>
      <c r="G103" s="141">
        <v>30000</v>
      </c>
      <c r="H103" s="14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s="4" customFormat="1" ht="23.45" customHeight="1" x14ac:dyDescent="0.35">
      <c r="A104" s="163" t="s">
        <v>111</v>
      </c>
      <c r="B104" s="122"/>
      <c r="C104" s="123"/>
      <c r="D104" s="124"/>
      <c r="E104" s="44"/>
      <c r="F104" s="124"/>
      <c r="G104" s="141"/>
      <c r="H104" s="14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s="4" customFormat="1" ht="23.45" customHeight="1" x14ac:dyDescent="0.35">
      <c r="A105" s="163" t="s">
        <v>112</v>
      </c>
      <c r="B105" s="122"/>
      <c r="C105" s="158"/>
      <c r="D105" s="124">
        <v>30000</v>
      </c>
      <c r="E105" s="312" t="s">
        <v>89</v>
      </c>
      <c r="F105" s="315">
        <f>SUM(G105-D105)</f>
        <v>5000</v>
      </c>
      <c r="G105" s="141">
        <v>35000</v>
      </c>
      <c r="H105" s="149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s="4" customFormat="1" ht="23.45" customHeight="1" x14ac:dyDescent="0.35">
      <c r="A106" s="163" t="s">
        <v>113</v>
      </c>
      <c r="B106" s="122"/>
      <c r="C106" s="123"/>
      <c r="D106" s="124"/>
      <c r="E106" s="44"/>
      <c r="F106" s="124"/>
      <c r="G106" s="141"/>
      <c r="H106" s="14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s="4" customFormat="1" ht="23.45" customHeight="1" x14ac:dyDescent="0.35">
      <c r="A107" s="163" t="s">
        <v>114</v>
      </c>
      <c r="B107" s="122"/>
      <c r="C107" s="123"/>
      <c r="D107" s="124"/>
      <c r="E107" s="44"/>
      <c r="F107" s="124"/>
      <c r="G107" s="141"/>
      <c r="H107" s="149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</row>
    <row r="108" spans="1:256" s="162" customFormat="1" ht="23.45" customHeight="1" x14ac:dyDescent="0.35">
      <c r="A108" s="136" t="s">
        <v>115</v>
      </c>
      <c r="B108" s="72" t="s">
        <v>5</v>
      </c>
      <c r="C108" s="53">
        <f>SUM(C109+C123+C127+C129)</f>
        <v>138984.93</v>
      </c>
      <c r="D108" s="37">
        <f>SUM(D109+D123+D127+D129)</f>
        <v>659000</v>
      </c>
      <c r="E108" s="346" t="s">
        <v>91</v>
      </c>
      <c r="F108" s="313">
        <f>D108-G108</f>
        <v>30000</v>
      </c>
      <c r="G108" s="142">
        <f>SUM(G109+G123+G127+G129)</f>
        <v>629000</v>
      </c>
      <c r="H108" s="150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1"/>
      <c r="CO108" s="161"/>
      <c r="CP108" s="161"/>
      <c r="CQ108" s="161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1"/>
      <c r="DQ108" s="161"/>
      <c r="DR108" s="161"/>
      <c r="DS108" s="161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1"/>
      <c r="EE108" s="161"/>
      <c r="EF108" s="161"/>
      <c r="EG108" s="161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161"/>
      <c r="ES108" s="161"/>
      <c r="ET108" s="161"/>
      <c r="EU108" s="161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1"/>
      <c r="FG108" s="161"/>
      <c r="FH108" s="161"/>
      <c r="FI108" s="161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1"/>
      <c r="FU108" s="161"/>
      <c r="FV108" s="161"/>
      <c r="FW108" s="161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1"/>
      <c r="GI108" s="161"/>
      <c r="GJ108" s="161"/>
      <c r="GK108" s="161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1"/>
      <c r="GW108" s="161"/>
      <c r="GX108" s="161"/>
      <c r="GY108" s="161"/>
      <c r="GZ108" s="161"/>
      <c r="HA108" s="161"/>
      <c r="HB108" s="161"/>
      <c r="HC108" s="161"/>
      <c r="HD108" s="161"/>
      <c r="HE108" s="161"/>
      <c r="HF108" s="161"/>
      <c r="HG108" s="161"/>
      <c r="HH108" s="161"/>
      <c r="HI108" s="161"/>
      <c r="HJ108" s="161"/>
      <c r="HK108" s="161"/>
      <c r="HL108" s="161"/>
      <c r="HM108" s="161"/>
      <c r="HN108" s="161"/>
      <c r="HO108" s="161"/>
      <c r="HP108" s="161"/>
      <c r="HQ108" s="161"/>
      <c r="HR108" s="161"/>
      <c r="HS108" s="161"/>
      <c r="HT108" s="161"/>
      <c r="HU108" s="161"/>
      <c r="HV108" s="161"/>
      <c r="HW108" s="161"/>
      <c r="HX108" s="161"/>
      <c r="HY108" s="161"/>
      <c r="HZ108" s="161"/>
      <c r="IA108" s="161"/>
      <c r="IB108" s="161"/>
      <c r="IC108" s="161"/>
      <c r="ID108" s="161"/>
      <c r="IE108" s="161"/>
      <c r="IF108" s="161"/>
      <c r="IG108" s="161"/>
      <c r="IH108" s="161"/>
      <c r="II108" s="161"/>
      <c r="IJ108" s="161"/>
      <c r="IK108" s="161"/>
      <c r="IL108" s="161"/>
      <c r="IM108" s="161"/>
      <c r="IN108" s="161"/>
      <c r="IO108" s="161"/>
      <c r="IP108" s="161"/>
      <c r="IQ108" s="161"/>
      <c r="IR108" s="161"/>
      <c r="IS108" s="161"/>
      <c r="IT108" s="161"/>
      <c r="IU108" s="161"/>
      <c r="IV108" s="161"/>
    </row>
    <row r="109" spans="1:256" s="4" customFormat="1" ht="23.45" customHeight="1" x14ac:dyDescent="0.35">
      <c r="A109" s="136" t="s">
        <v>116</v>
      </c>
      <c r="B109" s="72" t="s">
        <v>5</v>
      </c>
      <c r="C109" s="38">
        <f>SUM(C110:C114)</f>
        <v>94744.93</v>
      </c>
      <c r="D109" s="37">
        <f>SUM(D110:D114)</f>
        <v>114000</v>
      </c>
      <c r="E109" s="346" t="s">
        <v>91</v>
      </c>
      <c r="F109" s="313">
        <f>D109-G109</f>
        <v>10000</v>
      </c>
      <c r="G109" s="142">
        <f>SUM(G110:G114)</f>
        <v>104000</v>
      </c>
      <c r="H109" s="149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pans="1:256" s="4" customFormat="1" ht="23.45" customHeight="1" x14ac:dyDescent="0.35">
      <c r="A110" s="134" t="s">
        <v>40</v>
      </c>
      <c r="B110" s="122"/>
      <c r="C110" s="158">
        <v>1000</v>
      </c>
      <c r="D110" s="124">
        <v>1000</v>
      </c>
      <c r="E110" s="337"/>
      <c r="F110" s="124"/>
      <c r="G110" s="141">
        <v>1000</v>
      </c>
      <c r="H110" s="14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pans="1:256" s="4" customFormat="1" ht="23.45" customHeight="1" x14ac:dyDescent="0.35">
      <c r="A111" s="134" t="s">
        <v>117</v>
      </c>
      <c r="B111" s="122"/>
      <c r="C111" s="158">
        <v>8290.93</v>
      </c>
      <c r="D111" s="124">
        <v>20000</v>
      </c>
      <c r="E111" s="312" t="s">
        <v>91</v>
      </c>
      <c r="F111" s="315">
        <f>D111-G111</f>
        <v>10000</v>
      </c>
      <c r="G111" s="141">
        <v>10000</v>
      </c>
      <c r="H111" s="149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pans="1:256" s="4" customFormat="1" ht="23.45" customHeight="1" x14ac:dyDescent="0.35">
      <c r="A112" s="134" t="s">
        <v>43</v>
      </c>
      <c r="B112" s="122"/>
      <c r="C112" s="36">
        <v>13064</v>
      </c>
      <c r="D112" s="124">
        <v>20000</v>
      </c>
      <c r="E112" s="124"/>
      <c r="F112" s="34"/>
      <c r="G112" s="141">
        <v>20000</v>
      </c>
      <c r="H112" s="149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  <row r="113" spans="1:256" s="4" customFormat="1" ht="23.45" customHeight="1" x14ac:dyDescent="0.35">
      <c r="A113" s="134" t="s">
        <v>41</v>
      </c>
      <c r="B113" s="165"/>
      <c r="C113" s="166">
        <v>12390</v>
      </c>
      <c r="D113" s="167">
        <v>13000</v>
      </c>
      <c r="E113" s="167"/>
      <c r="F113" s="168"/>
      <c r="G113" s="169">
        <v>13000</v>
      </c>
      <c r="H113" s="14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</row>
    <row r="114" spans="1:256" s="4" customFormat="1" ht="23.45" customHeight="1" x14ac:dyDescent="0.35">
      <c r="A114" s="341" t="s">
        <v>302</v>
      </c>
      <c r="B114" s="342"/>
      <c r="C114" s="343">
        <v>60000</v>
      </c>
      <c r="D114" s="344">
        <v>60000</v>
      </c>
      <c r="E114" s="344"/>
      <c r="F114" s="344"/>
      <c r="G114" s="344">
        <v>60000</v>
      </c>
      <c r="H114" s="34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</row>
    <row r="115" spans="1:256" s="4" customFormat="1" ht="23.45" customHeight="1" x14ac:dyDescent="0.35">
      <c r="A115" s="16"/>
      <c r="B115" s="308"/>
      <c r="C115" s="317"/>
      <c r="D115" s="17"/>
      <c r="E115" s="17"/>
      <c r="F115" s="17"/>
      <c r="G115" s="17"/>
      <c r="H115" s="30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</row>
    <row r="116" spans="1:256" ht="24" customHeight="1" x14ac:dyDescent="0.35">
      <c r="A116" s="383" t="s">
        <v>323</v>
      </c>
      <c r="B116" s="384"/>
      <c r="C116" s="384"/>
      <c r="D116" s="384"/>
      <c r="E116" s="384"/>
      <c r="F116" s="384"/>
      <c r="G116" s="384"/>
      <c r="H116" s="384"/>
    </row>
    <row r="117" spans="1:256" ht="29.45" customHeight="1" x14ac:dyDescent="0.4">
      <c r="A117" s="366" t="s">
        <v>248</v>
      </c>
      <c r="B117" s="367"/>
      <c r="C117" s="367"/>
      <c r="D117" s="367"/>
      <c r="E117" s="367"/>
      <c r="F117" s="367"/>
      <c r="G117" s="367"/>
      <c r="H117" s="367"/>
    </row>
    <row r="118" spans="1:256" ht="23.45" customHeight="1" x14ac:dyDescent="0.35">
      <c r="A118" s="78" t="s">
        <v>99</v>
      </c>
      <c r="B118" s="79"/>
      <c r="C118" s="79"/>
      <c r="D118" s="79"/>
      <c r="E118" s="79"/>
      <c r="F118" s="78" t="s">
        <v>100</v>
      </c>
      <c r="G118" s="79"/>
      <c r="H118" s="79"/>
    </row>
    <row r="119" spans="1:256" ht="23.45" customHeight="1" x14ac:dyDescent="0.35">
      <c r="A119" s="11" t="s">
        <v>101</v>
      </c>
      <c r="B119" s="70"/>
      <c r="C119" s="70"/>
      <c r="D119" s="70"/>
      <c r="E119" s="70"/>
      <c r="F119" s="70"/>
      <c r="G119" s="70"/>
      <c r="H119" s="10"/>
    </row>
    <row r="120" spans="1:256" s="162" customFormat="1" ht="23.45" customHeight="1" x14ac:dyDescent="0.35">
      <c r="A120" s="132"/>
      <c r="B120" s="115"/>
      <c r="C120" s="116" t="s">
        <v>102</v>
      </c>
      <c r="D120" s="385" t="s">
        <v>86</v>
      </c>
      <c r="E120" s="386"/>
      <c r="F120" s="386"/>
      <c r="G120" s="387"/>
      <c r="H120" s="145" t="s">
        <v>87</v>
      </c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1"/>
      <c r="CO120" s="161"/>
      <c r="CP120" s="161"/>
      <c r="CQ120" s="161"/>
      <c r="CR120" s="161"/>
      <c r="CS120" s="161"/>
      <c r="CT120" s="161"/>
      <c r="CU120" s="161"/>
      <c r="CV120" s="161"/>
      <c r="CW120" s="161"/>
      <c r="CX120" s="161"/>
      <c r="CY120" s="161"/>
      <c r="CZ120" s="161"/>
      <c r="DA120" s="161"/>
      <c r="DB120" s="161"/>
      <c r="DC120" s="161"/>
      <c r="DD120" s="161"/>
      <c r="DE120" s="161"/>
      <c r="DF120" s="161"/>
      <c r="DG120" s="161"/>
      <c r="DH120" s="161"/>
      <c r="DI120" s="161"/>
      <c r="DJ120" s="161"/>
      <c r="DK120" s="161"/>
      <c r="DL120" s="161"/>
      <c r="DM120" s="161"/>
      <c r="DN120" s="161"/>
      <c r="DO120" s="161"/>
      <c r="DP120" s="161"/>
      <c r="DQ120" s="161"/>
      <c r="DR120" s="161"/>
      <c r="DS120" s="161"/>
      <c r="DT120" s="161"/>
      <c r="DU120" s="161"/>
      <c r="DV120" s="161"/>
      <c r="DW120" s="161"/>
      <c r="DX120" s="161"/>
      <c r="DY120" s="161"/>
      <c r="DZ120" s="161"/>
      <c r="EA120" s="161"/>
      <c r="EB120" s="161"/>
      <c r="EC120" s="161"/>
      <c r="ED120" s="161"/>
      <c r="EE120" s="161"/>
      <c r="EF120" s="161"/>
      <c r="EG120" s="161"/>
      <c r="EH120" s="161"/>
      <c r="EI120" s="161"/>
      <c r="EJ120" s="161"/>
      <c r="EK120" s="161"/>
      <c r="EL120" s="161"/>
      <c r="EM120" s="161"/>
      <c r="EN120" s="161"/>
      <c r="EO120" s="161"/>
      <c r="EP120" s="161"/>
      <c r="EQ120" s="161"/>
      <c r="ER120" s="161"/>
      <c r="ES120" s="161"/>
      <c r="ET120" s="161"/>
      <c r="EU120" s="161"/>
      <c r="EV120" s="161"/>
      <c r="EW120" s="161"/>
      <c r="EX120" s="161"/>
      <c r="EY120" s="161"/>
      <c r="EZ120" s="161"/>
      <c r="FA120" s="161"/>
      <c r="FB120" s="161"/>
      <c r="FC120" s="161"/>
      <c r="FD120" s="161"/>
      <c r="FE120" s="161"/>
      <c r="FF120" s="161"/>
      <c r="FG120" s="161"/>
      <c r="FH120" s="161"/>
      <c r="FI120" s="161"/>
      <c r="FJ120" s="161"/>
      <c r="FK120" s="161"/>
      <c r="FL120" s="161"/>
      <c r="FM120" s="161"/>
      <c r="FN120" s="161"/>
      <c r="FO120" s="161"/>
      <c r="FP120" s="161"/>
      <c r="FQ120" s="161"/>
      <c r="FR120" s="161"/>
      <c r="FS120" s="161"/>
      <c r="FT120" s="161"/>
      <c r="FU120" s="161"/>
      <c r="FV120" s="161"/>
      <c r="FW120" s="161"/>
      <c r="FX120" s="161"/>
      <c r="FY120" s="161"/>
      <c r="FZ120" s="161"/>
      <c r="GA120" s="161"/>
      <c r="GB120" s="161"/>
      <c r="GC120" s="161"/>
      <c r="GD120" s="161"/>
      <c r="GE120" s="161"/>
      <c r="GF120" s="161"/>
      <c r="GG120" s="161"/>
      <c r="GH120" s="161"/>
      <c r="GI120" s="161"/>
      <c r="GJ120" s="161"/>
      <c r="GK120" s="161"/>
      <c r="GL120" s="161"/>
      <c r="GM120" s="161"/>
      <c r="GN120" s="161"/>
      <c r="GO120" s="161"/>
      <c r="GP120" s="161"/>
      <c r="GQ120" s="161"/>
      <c r="GR120" s="161"/>
      <c r="GS120" s="161"/>
      <c r="GT120" s="161"/>
      <c r="GU120" s="161"/>
      <c r="GV120" s="161"/>
      <c r="GW120" s="161"/>
      <c r="GX120" s="161"/>
      <c r="GY120" s="161"/>
      <c r="GZ120" s="161"/>
      <c r="HA120" s="161"/>
      <c r="HB120" s="161"/>
      <c r="HC120" s="161"/>
      <c r="HD120" s="161"/>
      <c r="HE120" s="161"/>
      <c r="HF120" s="161"/>
      <c r="HG120" s="161"/>
      <c r="HH120" s="161"/>
      <c r="HI120" s="161"/>
      <c r="HJ120" s="161"/>
      <c r="HK120" s="161"/>
      <c r="HL120" s="161"/>
      <c r="HM120" s="161"/>
      <c r="HN120" s="161"/>
      <c r="HO120" s="161"/>
      <c r="HP120" s="161"/>
      <c r="HQ120" s="161"/>
      <c r="HR120" s="161"/>
      <c r="HS120" s="161"/>
      <c r="HT120" s="161"/>
      <c r="HU120" s="161"/>
      <c r="HV120" s="161"/>
      <c r="HW120" s="161"/>
      <c r="HX120" s="161"/>
      <c r="HY120" s="161"/>
      <c r="HZ120" s="161"/>
      <c r="IA120" s="161"/>
      <c r="IB120" s="161"/>
      <c r="IC120" s="161"/>
      <c r="ID120" s="161"/>
      <c r="IE120" s="161"/>
      <c r="IF120" s="161"/>
      <c r="IG120" s="161"/>
      <c r="IH120" s="161"/>
      <c r="II120" s="161"/>
      <c r="IJ120" s="161"/>
      <c r="IK120" s="161"/>
      <c r="IL120" s="161"/>
      <c r="IM120" s="161"/>
      <c r="IN120" s="161"/>
      <c r="IO120" s="161"/>
      <c r="IP120" s="161"/>
      <c r="IQ120" s="161"/>
      <c r="IR120" s="161"/>
      <c r="IS120" s="161"/>
      <c r="IT120" s="161"/>
      <c r="IU120" s="161"/>
      <c r="IV120" s="161"/>
    </row>
    <row r="121" spans="1:256" s="162" customFormat="1" ht="23.45" customHeight="1" x14ac:dyDescent="0.35">
      <c r="A121" s="102" t="s">
        <v>88</v>
      </c>
      <c r="B121" s="117"/>
      <c r="C121" s="118" t="s">
        <v>230</v>
      </c>
      <c r="D121" s="388" t="s">
        <v>231</v>
      </c>
      <c r="E121" s="119" t="s">
        <v>89</v>
      </c>
      <c r="F121" s="119" t="s">
        <v>90</v>
      </c>
      <c r="G121" s="393" t="s">
        <v>239</v>
      </c>
      <c r="H121" s="146" t="s">
        <v>79</v>
      </c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1"/>
      <c r="CO121" s="161"/>
      <c r="CP121" s="161"/>
      <c r="CQ121" s="161"/>
      <c r="CR121" s="161"/>
      <c r="CS121" s="161"/>
      <c r="CT121" s="161"/>
      <c r="CU121" s="161"/>
      <c r="CV121" s="161"/>
      <c r="CW121" s="161"/>
      <c r="CX121" s="161"/>
      <c r="CY121" s="161"/>
      <c r="CZ121" s="161"/>
      <c r="DA121" s="161"/>
      <c r="DB121" s="161"/>
      <c r="DC121" s="161"/>
      <c r="DD121" s="161"/>
      <c r="DE121" s="161"/>
      <c r="DF121" s="161"/>
      <c r="DG121" s="161"/>
      <c r="DH121" s="161"/>
      <c r="DI121" s="161"/>
      <c r="DJ121" s="161"/>
      <c r="DK121" s="161"/>
      <c r="DL121" s="161"/>
      <c r="DM121" s="161"/>
      <c r="DN121" s="161"/>
      <c r="DO121" s="161"/>
      <c r="DP121" s="161"/>
      <c r="DQ121" s="161"/>
      <c r="DR121" s="161"/>
      <c r="DS121" s="161"/>
      <c r="DT121" s="161"/>
      <c r="DU121" s="161"/>
      <c r="DV121" s="161"/>
      <c r="DW121" s="161"/>
      <c r="DX121" s="161"/>
      <c r="DY121" s="161"/>
      <c r="DZ121" s="161"/>
      <c r="EA121" s="161"/>
      <c r="EB121" s="161"/>
      <c r="EC121" s="161"/>
      <c r="ED121" s="161"/>
      <c r="EE121" s="161"/>
      <c r="EF121" s="161"/>
      <c r="EG121" s="161"/>
      <c r="EH121" s="161"/>
      <c r="EI121" s="161"/>
      <c r="EJ121" s="161"/>
      <c r="EK121" s="161"/>
      <c r="EL121" s="161"/>
      <c r="EM121" s="161"/>
      <c r="EN121" s="161"/>
      <c r="EO121" s="161"/>
      <c r="EP121" s="161"/>
      <c r="EQ121" s="161"/>
      <c r="ER121" s="161"/>
      <c r="ES121" s="161"/>
      <c r="ET121" s="161"/>
      <c r="EU121" s="161"/>
      <c r="EV121" s="161"/>
      <c r="EW121" s="161"/>
      <c r="EX121" s="161"/>
      <c r="EY121" s="161"/>
      <c r="EZ121" s="161"/>
      <c r="FA121" s="161"/>
      <c r="FB121" s="161"/>
      <c r="FC121" s="161"/>
      <c r="FD121" s="161"/>
      <c r="FE121" s="161"/>
      <c r="FF121" s="161"/>
      <c r="FG121" s="161"/>
      <c r="FH121" s="161"/>
      <c r="FI121" s="161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161"/>
      <c r="FU121" s="161"/>
      <c r="FV121" s="161"/>
      <c r="FW121" s="161"/>
      <c r="FX121" s="161"/>
      <c r="FY121" s="161"/>
      <c r="FZ121" s="161"/>
      <c r="GA121" s="161"/>
      <c r="GB121" s="161"/>
      <c r="GC121" s="161"/>
      <c r="GD121" s="161"/>
      <c r="GE121" s="161"/>
      <c r="GF121" s="161"/>
      <c r="GG121" s="161"/>
      <c r="GH121" s="161"/>
      <c r="GI121" s="161"/>
      <c r="GJ121" s="161"/>
      <c r="GK121" s="161"/>
      <c r="GL121" s="161"/>
      <c r="GM121" s="161"/>
      <c r="GN121" s="161"/>
      <c r="GO121" s="161"/>
      <c r="GP121" s="161"/>
      <c r="GQ121" s="161"/>
      <c r="GR121" s="161"/>
      <c r="GS121" s="161"/>
      <c r="GT121" s="161"/>
      <c r="GU121" s="161"/>
      <c r="GV121" s="161"/>
      <c r="GW121" s="161"/>
      <c r="GX121" s="161"/>
      <c r="GY121" s="161"/>
      <c r="GZ121" s="161"/>
      <c r="HA121" s="161"/>
      <c r="HB121" s="161"/>
      <c r="HC121" s="161"/>
      <c r="HD121" s="161"/>
      <c r="HE121" s="161"/>
      <c r="HF121" s="161"/>
      <c r="HG121" s="161"/>
      <c r="HH121" s="161"/>
      <c r="HI121" s="161"/>
      <c r="HJ121" s="161"/>
      <c r="HK121" s="161"/>
      <c r="HL121" s="161"/>
      <c r="HM121" s="161"/>
      <c r="HN121" s="161"/>
      <c r="HO121" s="161"/>
      <c r="HP121" s="161"/>
      <c r="HQ121" s="161"/>
      <c r="HR121" s="161"/>
      <c r="HS121" s="161"/>
      <c r="HT121" s="161"/>
      <c r="HU121" s="161"/>
      <c r="HV121" s="161"/>
      <c r="HW121" s="161"/>
      <c r="HX121" s="161"/>
      <c r="HY121" s="161"/>
      <c r="HZ121" s="161"/>
      <c r="IA121" s="161"/>
      <c r="IB121" s="161"/>
      <c r="IC121" s="161"/>
      <c r="ID121" s="161"/>
      <c r="IE121" s="161"/>
      <c r="IF121" s="161"/>
      <c r="IG121" s="161"/>
      <c r="IH121" s="161"/>
      <c r="II121" s="161"/>
      <c r="IJ121" s="161"/>
      <c r="IK121" s="161"/>
      <c r="IL121" s="161"/>
      <c r="IM121" s="161"/>
      <c r="IN121" s="161"/>
      <c r="IO121" s="161"/>
      <c r="IP121" s="161"/>
      <c r="IQ121" s="161"/>
      <c r="IR121" s="161"/>
      <c r="IS121" s="161"/>
      <c r="IT121" s="161"/>
      <c r="IU121" s="161"/>
      <c r="IV121" s="161"/>
    </row>
    <row r="122" spans="1:256" s="162" customFormat="1" ht="23.45" customHeight="1" x14ac:dyDescent="0.35">
      <c r="A122" s="131"/>
      <c r="B122" s="120"/>
      <c r="C122" s="121"/>
      <c r="D122" s="389"/>
      <c r="E122" s="172" t="s">
        <v>91</v>
      </c>
      <c r="F122" s="172" t="s">
        <v>92</v>
      </c>
      <c r="G122" s="394"/>
      <c r="H122" s="147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1"/>
      <c r="CO122" s="161"/>
      <c r="CP122" s="161"/>
      <c r="CQ122" s="161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1"/>
      <c r="DC122" s="161"/>
      <c r="DD122" s="161"/>
      <c r="DE122" s="161"/>
      <c r="DF122" s="161"/>
      <c r="DG122" s="161"/>
      <c r="DH122" s="161"/>
      <c r="DI122" s="161"/>
      <c r="DJ122" s="161"/>
      <c r="DK122" s="161"/>
      <c r="DL122" s="161"/>
      <c r="DM122" s="161"/>
      <c r="DN122" s="161"/>
      <c r="DO122" s="161"/>
      <c r="DP122" s="161"/>
      <c r="DQ122" s="161"/>
      <c r="DR122" s="161"/>
      <c r="DS122" s="161"/>
      <c r="DT122" s="161"/>
      <c r="DU122" s="161"/>
      <c r="DV122" s="161"/>
      <c r="DW122" s="161"/>
      <c r="DX122" s="161"/>
      <c r="DY122" s="161"/>
      <c r="DZ122" s="161"/>
      <c r="EA122" s="161"/>
      <c r="EB122" s="161"/>
      <c r="EC122" s="161"/>
      <c r="ED122" s="161"/>
      <c r="EE122" s="161"/>
      <c r="EF122" s="161"/>
      <c r="EG122" s="161"/>
      <c r="EH122" s="161"/>
      <c r="EI122" s="161"/>
      <c r="EJ122" s="161"/>
      <c r="EK122" s="161"/>
      <c r="EL122" s="161"/>
      <c r="EM122" s="161"/>
      <c r="EN122" s="161"/>
      <c r="EO122" s="161"/>
      <c r="EP122" s="161"/>
      <c r="EQ122" s="161"/>
      <c r="ER122" s="161"/>
      <c r="ES122" s="161"/>
      <c r="ET122" s="161"/>
      <c r="EU122" s="161"/>
      <c r="EV122" s="161"/>
      <c r="EW122" s="161"/>
      <c r="EX122" s="161"/>
      <c r="EY122" s="161"/>
      <c r="EZ122" s="161"/>
      <c r="FA122" s="161"/>
      <c r="FB122" s="161"/>
      <c r="FC122" s="161"/>
      <c r="FD122" s="161"/>
      <c r="FE122" s="161"/>
      <c r="FF122" s="161"/>
      <c r="FG122" s="161"/>
      <c r="FH122" s="161"/>
      <c r="FI122" s="161"/>
      <c r="FJ122" s="161"/>
      <c r="FK122" s="161"/>
      <c r="FL122" s="161"/>
      <c r="FM122" s="161"/>
      <c r="FN122" s="161"/>
      <c r="FO122" s="161"/>
      <c r="FP122" s="161"/>
      <c r="FQ122" s="161"/>
      <c r="FR122" s="161"/>
      <c r="FS122" s="161"/>
      <c r="FT122" s="161"/>
      <c r="FU122" s="161"/>
      <c r="FV122" s="161"/>
      <c r="FW122" s="161"/>
      <c r="FX122" s="161"/>
      <c r="FY122" s="161"/>
      <c r="FZ122" s="161"/>
      <c r="GA122" s="161"/>
      <c r="GB122" s="161"/>
      <c r="GC122" s="161"/>
      <c r="GD122" s="161"/>
      <c r="GE122" s="161"/>
      <c r="GF122" s="161"/>
      <c r="GG122" s="161"/>
      <c r="GH122" s="161"/>
      <c r="GI122" s="161"/>
      <c r="GJ122" s="161"/>
      <c r="GK122" s="161"/>
      <c r="GL122" s="161"/>
      <c r="GM122" s="161"/>
      <c r="GN122" s="161"/>
      <c r="GO122" s="161"/>
      <c r="GP122" s="161"/>
      <c r="GQ122" s="161"/>
      <c r="GR122" s="161"/>
      <c r="GS122" s="161"/>
      <c r="GT122" s="161"/>
      <c r="GU122" s="161"/>
      <c r="GV122" s="161"/>
      <c r="GW122" s="161"/>
      <c r="GX122" s="161"/>
      <c r="GY122" s="161"/>
      <c r="GZ122" s="161"/>
      <c r="HA122" s="161"/>
      <c r="HB122" s="161"/>
      <c r="HC122" s="161"/>
      <c r="HD122" s="161"/>
      <c r="HE122" s="161"/>
      <c r="HF122" s="161"/>
      <c r="HG122" s="161"/>
      <c r="HH122" s="161"/>
      <c r="HI122" s="161"/>
      <c r="HJ122" s="161"/>
      <c r="HK122" s="161"/>
      <c r="HL122" s="161"/>
      <c r="HM122" s="161"/>
      <c r="HN122" s="161"/>
      <c r="HO122" s="161"/>
      <c r="HP122" s="161"/>
      <c r="HQ122" s="161"/>
      <c r="HR122" s="161"/>
      <c r="HS122" s="161"/>
      <c r="HT122" s="161"/>
      <c r="HU122" s="161"/>
      <c r="HV122" s="161"/>
      <c r="HW122" s="161"/>
      <c r="HX122" s="161"/>
      <c r="HY122" s="161"/>
      <c r="HZ122" s="161"/>
      <c r="IA122" s="161"/>
      <c r="IB122" s="161"/>
      <c r="IC122" s="161"/>
      <c r="ID122" s="161"/>
      <c r="IE122" s="161"/>
      <c r="IF122" s="161"/>
      <c r="IG122" s="161"/>
      <c r="IH122" s="161"/>
      <c r="II122" s="161"/>
      <c r="IJ122" s="161"/>
      <c r="IK122" s="161"/>
      <c r="IL122" s="161"/>
      <c r="IM122" s="161"/>
      <c r="IN122" s="161"/>
      <c r="IO122" s="161"/>
      <c r="IP122" s="161"/>
      <c r="IQ122" s="161"/>
      <c r="IR122" s="161"/>
      <c r="IS122" s="161"/>
      <c r="IT122" s="161"/>
      <c r="IU122" s="161"/>
      <c r="IV122" s="161"/>
    </row>
    <row r="123" spans="1:256" s="4" customFormat="1" ht="23.45" customHeight="1" x14ac:dyDescent="0.35">
      <c r="A123" s="178" t="s">
        <v>44</v>
      </c>
      <c r="B123" s="71" t="s">
        <v>5</v>
      </c>
      <c r="C123" s="49">
        <f>SUM(C124:C126)</f>
        <v>2400</v>
      </c>
      <c r="D123" s="32">
        <f>SUM(D124:D126)</f>
        <v>430000</v>
      </c>
      <c r="E123" s="81"/>
      <c r="F123" s="82"/>
      <c r="G123" s="140">
        <f>SUM(G124:G126)</f>
        <v>430000</v>
      </c>
      <c r="H123" s="185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pans="1:256" s="4" customFormat="1" ht="23.45" customHeight="1" x14ac:dyDescent="0.35">
      <c r="A124" s="134" t="s">
        <v>46</v>
      </c>
      <c r="B124" s="122"/>
      <c r="C124" s="158">
        <v>2400</v>
      </c>
      <c r="D124" s="124">
        <v>100000</v>
      </c>
      <c r="E124" s="50"/>
      <c r="F124" s="124"/>
      <c r="G124" s="141">
        <v>100000</v>
      </c>
      <c r="H124" s="14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pans="1:256" s="4" customFormat="1" ht="23.45" customHeight="1" x14ac:dyDescent="0.35">
      <c r="A125" s="134" t="s">
        <v>232</v>
      </c>
      <c r="B125" s="122"/>
      <c r="C125" s="158"/>
      <c r="D125" s="124">
        <v>300000</v>
      </c>
      <c r="E125" s="52"/>
      <c r="F125" s="67"/>
      <c r="G125" s="141">
        <v>300000</v>
      </c>
      <c r="H125" s="149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pans="1:256" s="4" customFormat="1" ht="23.45" customHeight="1" x14ac:dyDescent="0.35">
      <c r="A126" s="134" t="s">
        <v>47</v>
      </c>
      <c r="B126" s="122"/>
      <c r="C126" s="48"/>
      <c r="D126" s="124">
        <v>30000</v>
      </c>
      <c r="E126" s="46"/>
      <c r="F126" s="65"/>
      <c r="G126" s="141">
        <v>30000</v>
      </c>
      <c r="H126" s="149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pans="1:256" s="4" customFormat="1" ht="23.45" customHeight="1" x14ac:dyDescent="0.35">
      <c r="A127" s="136" t="s">
        <v>329</v>
      </c>
      <c r="B127" s="72" t="s">
        <v>5</v>
      </c>
      <c r="C127" s="53"/>
      <c r="D127" s="54">
        <f>SUM(D128)</f>
        <v>5000</v>
      </c>
      <c r="E127" s="54"/>
      <c r="F127" s="54"/>
      <c r="G127" s="183">
        <f>SUM(G128)</f>
        <v>5000</v>
      </c>
      <c r="H127" s="149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pans="1:256" s="4" customFormat="1" ht="23.45" customHeight="1" x14ac:dyDescent="0.35">
      <c r="A128" s="134" t="s">
        <v>49</v>
      </c>
      <c r="B128" s="122"/>
      <c r="C128" s="48"/>
      <c r="D128" s="65">
        <v>5000</v>
      </c>
      <c r="E128" s="65"/>
      <c r="F128" s="55"/>
      <c r="G128" s="164">
        <v>5000</v>
      </c>
      <c r="H128" s="149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pans="1:256" s="4" customFormat="1" ht="23.45" customHeight="1" x14ac:dyDescent="0.35">
      <c r="A129" s="179" t="s">
        <v>118</v>
      </c>
      <c r="B129" s="72" t="s">
        <v>5</v>
      </c>
      <c r="C129" s="38">
        <f>SUM(C131)</f>
        <v>41840</v>
      </c>
      <c r="D129" s="54">
        <f>SUM(D131+D132)</f>
        <v>110000</v>
      </c>
      <c r="E129" s="347" t="s">
        <v>91</v>
      </c>
      <c r="F129" s="313">
        <f>D129-G129</f>
        <v>20000</v>
      </c>
      <c r="G129" s="183">
        <f>SUM(G131+G132)</f>
        <v>90000</v>
      </c>
      <c r="H129" s="149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pans="1:256" s="4" customFormat="1" ht="23.45" customHeight="1" x14ac:dyDescent="0.35">
      <c r="A130" s="136" t="s">
        <v>119</v>
      </c>
      <c r="B130" s="73"/>
      <c r="C130" s="57"/>
      <c r="D130" s="54"/>
      <c r="E130" s="348"/>
      <c r="F130" s="54"/>
      <c r="G130" s="183"/>
      <c r="H130" s="149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</row>
    <row r="131" spans="1:256" s="4" customFormat="1" ht="23.45" customHeight="1" x14ac:dyDescent="0.35">
      <c r="A131" s="134" t="s">
        <v>51</v>
      </c>
      <c r="B131" s="122"/>
      <c r="C131" s="123">
        <v>41840</v>
      </c>
      <c r="D131" s="65">
        <v>100000</v>
      </c>
      <c r="E131" s="349" t="s">
        <v>91</v>
      </c>
      <c r="F131" s="315">
        <f>D131-G131</f>
        <v>20000</v>
      </c>
      <c r="G131" s="164">
        <v>80000</v>
      </c>
      <c r="H131" s="149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</row>
    <row r="132" spans="1:256" s="4" customFormat="1" ht="23.45" customHeight="1" x14ac:dyDescent="0.35">
      <c r="A132" s="134" t="s">
        <v>290</v>
      </c>
      <c r="B132" s="122"/>
      <c r="C132" s="125"/>
      <c r="D132" s="65">
        <v>10000</v>
      </c>
      <c r="E132" s="58"/>
      <c r="F132" s="51"/>
      <c r="G132" s="164">
        <v>10000</v>
      </c>
      <c r="H132" s="149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</row>
    <row r="133" spans="1:256" s="162" customFormat="1" ht="23.45" customHeight="1" x14ac:dyDescent="0.35">
      <c r="A133" s="136" t="s">
        <v>120</v>
      </c>
      <c r="B133" s="72" t="s">
        <v>5</v>
      </c>
      <c r="C133" s="38">
        <f>SUM(C134:C137)</f>
        <v>91216.36</v>
      </c>
      <c r="D133" s="54">
        <f>SUM(D134:D137)</f>
        <v>158000</v>
      </c>
      <c r="E133" s="181"/>
      <c r="F133" s="47"/>
      <c r="G133" s="183">
        <f>SUM(G134:G137)</f>
        <v>158000</v>
      </c>
      <c r="H133" s="150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1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1"/>
      <c r="CA133" s="161"/>
      <c r="CB133" s="161"/>
      <c r="CC133" s="161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1"/>
      <c r="CO133" s="161"/>
      <c r="CP133" s="161"/>
      <c r="CQ133" s="161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1"/>
      <c r="DC133" s="161"/>
      <c r="DD133" s="161"/>
      <c r="DE133" s="161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1"/>
      <c r="DQ133" s="161"/>
      <c r="DR133" s="161"/>
      <c r="DS133" s="161"/>
      <c r="DT133" s="161"/>
      <c r="DU133" s="161"/>
      <c r="DV133" s="161"/>
      <c r="DW133" s="161"/>
      <c r="DX133" s="161"/>
      <c r="DY133" s="161"/>
      <c r="DZ133" s="161"/>
      <c r="EA133" s="161"/>
      <c r="EB133" s="161"/>
      <c r="EC133" s="161"/>
      <c r="ED133" s="161"/>
      <c r="EE133" s="161"/>
      <c r="EF133" s="161"/>
      <c r="EG133" s="161"/>
      <c r="EH133" s="161"/>
      <c r="EI133" s="161"/>
      <c r="EJ133" s="161"/>
      <c r="EK133" s="161"/>
      <c r="EL133" s="161"/>
      <c r="EM133" s="161"/>
      <c r="EN133" s="161"/>
      <c r="EO133" s="161"/>
      <c r="EP133" s="161"/>
      <c r="EQ133" s="161"/>
      <c r="ER133" s="161"/>
      <c r="ES133" s="161"/>
      <c r="ET133" s="161"/>
      <c r="EU133" s="161"/>
      <c r="EV133" s="161"/>
      <c r="EW133" s="161"/>
      <c r="EX133" s="161"/>
      <c r="EY133" s="161"/>
      <c r="EZ133" s="161"/>
      <c r="FA133" s="161"/>
      <c r="FB133" s="161"/>
      <c r="FC133" s="161"/>
      <c r="FD133" s="161"/>
      <c r="FE133" s="161"/>
      <c r="FF133" s="161"/>
      <c r="FG133" s="161"/>
      <c r="FH133" s="161"/>
      <c r="FI133" s="161"/>
      <c r="FJ133" s="161"/>
      <c r="FK133" s="161"/>
      <c r="FL133" s="161"/>
      <c r="FM133" s="161"/>
      <c r="FN133" s="161"/>
      <c r="FO133" s="161"/>
      <c r="FP133" s="161"/>
      <c r="FQ133" s="161"/>
      <c r="FR133" s="161"/>
      <c r="FS133" s="161"/>
      <c r="FT133" s="161"/>
      <c r="FU133" s="161"/>
      <c r="FV133" s="161"/>
      <c r="FW133" s="161"/>
      <c r="FX133" s="161"/>
      <c r="FY133" s="161"/>
      <c r="FZ133" s="161"/>
      <c r="GA133" s="161"/>
      <c r="GB133" s="161"/>
      <c r="GC133" s="161"/>
      <c r="GD133" s="161"/>
      <c r="GE133" s="161"/>
      <c r="GF133" s="161"/>
      <c r="GG133" s="161"/>
      <c r="GH133" s="161"/>
      <c r="GI133" s="161"/>
      <c r="GJ133" s="161"/>
      <c r="GK133" s="161"/>
      <c r="GL133" s="161"/>
      <c r="GM133" s="161"/>
      <c r="GN133" s="161"/>
      <c r="GO133" s="161"/>
      <c r="GP133" s="161"/>
      <c r="GQ133" s="161"/>
      <c r="GR133" s="161"/>
      <c r="GS133" s="161"/>
      <c r="GT133" s="161"/>
      <c r="GU133" s="161"/>
      <c r="GV133" s="161"/>
      <c r="GW133" s="161"/>
      <c r="GX133" s="161"/>
      <c r="GY133" s="161"/>
      <c r="GZ133" s="161"/>
      <c r="HA133" s="161"/>
      <c r="HB133" s="161"/>
      <c r="HC133" s="161"/>
      <c r="HD133" s="161"/>
      <c r="HE133" s="161"/>
      <c r="HF133" s="161"/>
      <c r="HG133" s="161"/>
      <c r="HH133" s="161"/>
      <c r="HI133" s="161"/>
      <c r="HJ133" s="161"/>
      <c r="HK133" s="161"/>
      <c r="HL133" s="161"/>
      <c r="HM133" s="161"/>
      <c r="HN133" s="161"/>
      <c r="HO133" s="161"/>
      <c r="HP133" s="161"/>
      <c r="HQ133" s="161"/>
      <c r="HR133" s="161"/>
      <c r="HS133" s="161"/>
      <c r="HT133" s="161"/>
      <c r="HU133" s="161"/>
      <c r="HV133" s="161"/>
      <c r="HW133" s="161"/>
      <c r="HX133" s="161"/>
      <c r="HY133" s="161"/>
      <c r="HZ133" s="161"/>
      <c r="IA133" s="161"/>
      <c r="IB133" s="161"/>
      <c r="IC133" s="161"/>
      <c r="ID133" s="161"/>
      <c r="IE133" s="161"/>
      <c r="IF133" s="161"/>
      <c r="IG133" s="161"/>
      <c r="IH133" s="161"/>
      <c r="II133" s="161"/>
      <c r="IJ133" s="161"/>
      <c r="IK133" s="161"/>
      <c r="IL133" s="161"/>
      <c r="IM133" s="161"/>
      <c r="IN133" s="161"/>
      <c r="IO133" s="161"/>
      <c r="IP133" s="161"/>
      <c r="IQ133" s="161"/>
      <c r="IR133" s="161"/>
      <c r="IS133" s="161"/>
      <c r="IT133" s="161"/>
      <c r="IU133" s="161"/>
      <c r="IV133" s="161"/>
    </row>
    <row r="134" spans="1:256" s="4" customFormat="1" ht="23.45" customHeight="1" x14ac:dyDescent="0.35">
      <c r="A134" s="134" t="s">
        <v>56</v>
      </c>
      <c r="B134" s="122"/>
      <c r="C134" s="123">
        <v>64120.36</v>
      </c>
      <c r="D134" s="65">
        <v>100000</v>
      </c>
      <c r="E134" s="59"/>
      <c r="F134" s="51"/>
      <c r="G134" s="164">
        <v>100000</v>
      </c>
      <c r="H134" s="149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</row>
    <row r="135" spans="1:256" s="4" customFormat="1" ht="23.45" customHeight="1" x14ac:dyDescent="0.35">
      <c r="A135" s="134" t="s">
        <v>58</v>
      </c>
      <c r="B135" s="122"/>
      <c r="C135" s="123"/>
      <c r="D135" s="65">
        <v>3000</v>
      </c>
      <c r="E135" s="58"/>
      <c r="F135" s="51"/>
      <c r="G135" s="164">
        <v>3000</v>
      </c>
      <c r="H135" s="149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</row>
    <row r="136" spans="1:256" s="4" customFormat="1" ht="23.45" customHeight="1" x14ac:dyDescent="0.35">
      <c r="A136" s="134" t="s">
        <v>57</v>
      </c>
      <c r="B136" s="122"/>
      <c r="C136" s="158">
        <v>2501</v>
      </c>
      <c r="D136" s="65">
        <v>5000</v>
      </c>
      <c r="E136" s="60"/>
      <c r="F136" s="67"/>
      <c r="G136" s="164">
        <v>5000</v>
      </c>
      <c r="H136" s="149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</row>
    <row r="137" spans="1:256" s="4" customFormat="1" ht="23.45" customHeight="1" x14ac:dyDescent="0.35">
      <c r="A137" s="134" t="s">
        <v>121</v>
      </c>
      <c r="B137" s="122"/>
      <c r="C137" s="158">
        <v>24595</v>
      </c>
      <c r="D137" s="65">
        <v>50000</v>
      </c>
      <c r="E137" s="58"/>
      <c r="F137" s="51"/>
      <c r="G137" s="164">
        <v>50000</v>
      </c>
      <c r="H137" s="149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pans="1:256" s="162" customFormat="1" ht="23.45" customHeight="1" x14ac:dyDescent="0.35">
      <c r="A138" s="136" t="s">
        <v>59</v>
      </c>
      <c r="B138" s="72" t="s">
        <v>5</v>
      </c>
      <c r="C138" s="38">
        <f>SUM(C139:C144)</f>
        <v>93571.74000000002</v>
      </c>
      <c r="D138" s="37">
        <f>SUM(D139:D144)</f>
        <v>118000</v>
      </c>
      <c r="E138" s="181"/>
      <c r="F138" s="47"/>
      <c r="G138" s="142">
        <f>SUM(G139:G144)</f>
        <v>118000</v>
      </c>
      <c r="H138" s="150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1"/>
      <c r="CA138" s="161"/>
      <c r="CB138" s="161"/>
      <c r="CC138" s="161"/>
      <c r="CD138" s="161"/>
      <c r="CE138" s="161"/>
      <c r="CF138" s="161"/>
      <c r="CG138" s="161"/>
      <c r="CH138" s="161"/>
      <c r="CI138" s="161"/>
      <c r="CJ138" s="161"/>
      <c r="CK138" s="161"/>
      <c r="CL138" s="161"/>
      <c r="CM138" s="161"/>
      <c r="CN138" s="161"/>
      <c r="CO138" s="161"/>
      <c r="CP138" s="161"/>
      <c r="CQ138" s="161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1"/>
      <c r="DB138" s="161"/>
      <c r="DC138" s="161"/>
      <c r="DD138" s="161"/>
      <c r="DE138" s="161"/>
      <c r="DF138" s="161"/>
      <c r="DG138" s="161"/>
      <c r="DH138" s="161"/>
      <c r="DI138" s="161"/>
      <c r="DJ138" s="161"/>
      <c r="DK138" s="161"/>
      <c r="DL138" s="161"/>
      <c r="DM138" s="161"/>
      <c r="DN138" s="161"/>
      <c r="DO138" s="161"/>
      <c r="DP138" s="161"/>
      <c r="DQ138" s="161"/>
      <c r="DR138" s="161"/>
      <c r="DS138" s="161"/>
      <c r="DT138" s="161"/>
      <c r="DU138" s="161"/>
      <c r="DV138" s="161"/>
      <c r="DW138" s="161"/>
      <c r="DX138" s="161"/>
      <c r="DY138" s="161"/>
      <c r="DZ138" s="161"/>
      <c r="EA138" s="161"/>
      <c r="EB138" s="161"/>
      <c r="EC138" s="161"/>
      <c r="ED138" s="161"/>
      <c r="EE138" s="161"/>
      <c r="EF138" s="161"/>
      <c r="EG138" s="161"/>
      <c r="EH138" s="161"/>
      <c r="EI138" s="161"/>
      <c r="EJ138" s="161"/>
      <c r="EK138" s="161"/>
      <c r="EL138" s="161"/>
      <c r="EM138" s="161"/>
      <c r="EN138" s="161"/>
      <c r="EO138" s="161"/>
      <c r="EP138" s="161"/>
      <c r="EQ138" s="161"/>
      <c r="ER138" s="161"/>
      <c r="ES138" s="161"/>
      <c r="ET138" s="161"/>
      <c r="EU138" s="161"/>
      <c r="EV138" s="161"/>
      <c r="EW138" s="161"/>
      <c r="EX138" s="161"/>
      <c r="EY138" s="161"/>
      <c r="EZ138" s="161"/>
      <c r="FA138" s="161"/>
      <c r="FB138" s="161"/>
      <c r="FC138" s="161"/>
      <c r="FD138" s="161"/>
      <c r="FE138" s="161"/>
      <c r="FF138" s="161"/>
      <c r="FG138" s="161"/>
      <c r="FH138" s="161"/>
      <c r="FI138" s="161"/>
      <c r="FJ138" s="161"/>
      <c r="FK138" s="161"/>
      <c r="FL138" s="161"/>
      <c r="FM138" s="161"/>
      <c r="FN138" s="161"/>
      <c r="FO138" s="161"/>
      <c r="FP138" s="161"/>
      <c r="FQ138" s="161"/>
      <c r="FR138" s="161"/>
      <c r="FS138" s="161"/>
      <c r="FT138" s="161"/>
      <c r="FU138" s="161"/>
      <c r="FV138" s="161"/>
      <c r="FW138" s="161"/>
      <c r="FX138" s="161"/>
      <c r="FY138" s="161"/>
      <c r="FZ138" s="161"/>
      <c r="GA138" s="161"/>
      <c r="GB138" s="161"/>
      <c r="GC138" s="161"/>
      <c r="GD138" s="161"/>
      <c r="GE138" s="161"/>
      <c r="GF138" s="161"/>
      <c r="GG138" s="161"/>
      <c r="GH138" s="161"/>
      <c r="GI138" s="161"/>
      <c r="GJ138" s="161"/>
      <c r="GK138" s="161"/>
      <c r="GL138" s="161"/>
      <c r="GM138" s="161"/>
      <c r="GN138" s="161"/>
      <c r="GO138" s="161"/>
      <c r="GP138" s="161"/>
      <c r="GQ138" s="161"/>
      <c r="GR138" s="161"/>
      <c r="GS138" s="161"/>
      <c r="GT138" s="161"/>
      <c r="GU138" s="161"/>
      <c r="GV138" s="161"/>
      <c r="GW138" s="161"/>
      <c r="GX138" s="161"/>
      <c r="GY138" s="161"/>
      <c r="GZ138" s="161"/>
      <c r="HA138" s="161"/>
      <c r="HB138" s="161"/>
      <c r="HC138" s="161"/>
      <c r="HD138" s="161"/>
      <c r="HE138" s="161"/>
      <c r="HF138" s="161"/>
      <c r="HG138" s="161"/>
      <c r="HH138" s="161"/>
      <c r="HI138" s="161"/>
      <c r="HJ138" s="161"/>
      <c r="HK138" s="161"/>
      <c r="HL138" s="161"/>
      <c r="HM138" s="161"/>
      <c r="HN138" s="161"/>
      <c r="HO138" s="161"/>
      <c r="HP138" s="161"/>
      <c r="HQ138" s="161"/>
      <c r="HR138" s="161"/>
      <c r="HS138" s="161"/>
      <c r="HT138" s="161"/>
      <c r="HU138" s="161"/>
      <c r="HV138" s="161"/>
      <c r="HW138" s="161"/>
      <c r="HX138" s="161"/>
      <c r="HY138" s="161"/>
      <c r="HZ138" s="161"/>
      <c r="IA138" s="161"/>
      <c r="IB138" s="161"/>
      <c r="IC138" s="161"/>
      <c r="ID138" s="161"/>
      <c r="IE138" s="161"/>
      <c r="IF138" s="161"/>
      <c r="IG138" s="161"/>
      <c r="IH138" s="161"/>
      <c r="II138" s="161"/>
      <c r="IJ138" s="161"/>
      <c r="IK138" s="161"/>
      <c r="IL138" s="161"/>
      <c r="IM138" s="161"/>
      <c r="IN138" s="161"/>
      <c r="IO138" s="161"/>
      <c r="IP138" s="161"/>
      <c r="IQ138" s="161"/>
      <c r="IR138" s="161"/>
      <c r="IS138" s="161"/>
      <c r="IT138" s="161"/>
      <c r="IU138" s="161"/>
      <c r="IV138" s="161"/>
    </row>
    <row r="139" spans="1:256" s="4" customFormat="1" ht="23.45" customHeight="1" x14ac:dyDescent="0.35">
      <c r="A139" s="134" t="s">
        <v>62</v>
      </c>
      <c r="B139" s="122"/>
      <c r="C139" s="123">
        <v>80507.05</v>
      </c>
      <c r="D139" s="65">
        <v>100000</v>
      </c>
      <c r="E139" s="59"/>
      <c r="F139" s="51"/>
      <c r="G139" s="164">
        <v>100000</v>
      </c>
      <c r="H139" s="149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</row>
    <row r="140" spans="1:256" s="4" customFormat="1" ht="23.45" customHeight="1" x14ac:dyDescent="0.35">
      <c r="A140" s="134" t="s">
        <v>61</v>
      </c>
      <c r="B140" s="122"/>
      <c r="C140" s="123">
        <v>1284.3499999999999</v>
      </c>
      <c r="D140" s="65">
        <v>2000</v>
      </c>
      <c r="E140" s="58"/>
      <c r="F140" s="51"/>
      <c r="G140" s="164">
        <v>2000</v>
      </c>
      <c r="H140" s="149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</row>
    <row r="141" spans="1:256" s="4" customFormat="1" ht="23.45" customHeight="1" x14ac:dyDescent="0.35">
      <c r="A141" s="134" t="s">
        <v>122</v>
      </c>
      <c r="B141" s="122"/>
      <c r="C141" s="123">
        <v>1458</v>
      </c>
      <c r="D141" s="65">
        <v>2000</v>
      </c>
      <c r="E141" s="56"/>
      <c r="F141" s="65"/>
      <c r="G141" s="164">
        <v>2000</v>
      </c>
      <c r="H141" s="149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</row>
    <row r="142" spans="1:256" s="4" customFormat="1" ht="23.45" customHeight="1" x14ac:dyDescent="0.35">
      <c r="A142" s="134" t="s">
        <v>64</v>
      </c>
      <c r="B142" s="122"/>
      <c r="C142" s="123">
        <v>2746.74</v>
      </c>
      <c r="D142" s="65">
        <v>5000</v>
      </c>
      <c r="E142" s="59"/>
      <c r="F142" s="51"/>
      <c r="G142" s="164">
        <v>5000</v>
      </c>
      <c r="H142" s="149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</row>
    <row r="143" spans="1:256" s="4" customFormat="1" ht="23.45" customHeight="1" x14ac:dyDescent="0.35">
      <c r="A143" s="134" t="s">
        <v>123</v>
      </c>
      <c r="B143" s="122"/>
      <c r="C143" s="123">
        <v>7575.6</v>
      </c>
      <c r="D143" s="65">
        <v>8000</v>
      </c>
      <c r="E143" s="62"/>
      <c r="F143" s="67"/>
      <c r="G143" s="164">
        <v>8000</v>
      </c>
      <c r="H143" s="149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pans="1:256" s="4" customFormat="1" ht="23.45" customHeight="1" x14ac:dyDescent="0.35">
      <c r="A144" s="134" t="s">
        <v>66</v>
      </c>
      <c r="B144" s="122"/>
      <c r="C144" s="61"/>
      <c r="D144" s="65">
        <v>1000</v>
      </c>
      <c r="E144" s="62"/>
      <c r="F144" s="67"/>
      <c r="G144" s="164">
        <v>1000</v>
      </c>
      <c r="H144" s="149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pans="1:256" s="162" customFormat="1" ht="23.45" customHeight="1" x14ac:dyDescent="0.35">
      <c r="A145" s="136" t="s">
        <v>124</v>
      </c>
      <c r="B145" s="72" t="s">
        <v>5</v>
      </c>
      <c r="C145" s="53">
        <f>SUM(C146)</f>
        <v>135100</v>
      </c>
      <c r="D145" s="54">
        <f>SUM(D146)</f>
        <v>135100</v>
      </c>
      <c r="E145" s="182"/>
      <c r="F145" s="47"/>
      <c r="G145" s="183">
        <f>SUM(G146)</f>
        <v>135100</v>
      </c>
      <c r="H145" s="150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  <c r="BR145" s="161"/>
      <c r="BS145" s="161"/>
      <c r="BT145" s="161"/>
      <c r="BU145" s="161"/>
      <c r="BV145" s="161"/>
      <c r="BW145" s="161"/>
      <c r="BX145" s="161"/>
      <c r="BY145" s="161"/>
      <c r="BZ145" s="161"/>
      <c r="CA145" s="161"/>
      <c r="CB145" s="161"/>
      <c r="CC145" s="161"/>
      <c r="CD145" s="161"/>
      <c r="CE145" s="161"/>
      <c r="CF145" s="161"/>
      <c r="CG145" s="161"/>
      <c r="CH145" s="161"/>
      <c r="CI145" s="161"/>
      <c r="CJ145" s="161"/>
      <c r="CK145" s="161"/>
      <c r="CL145" s="161"/>
      <c r="CM145" s="161"/>
      <c r="CN145" s="161"/>
      <c r="CO145" s="161"/>
      <c r="CP145" s="161"/>
      <c r="CQ145" s="161"/>
      <c r="CR145" s="161"/>
      <c r="CS145" s="161"/>
      <c r="CT145" s="161"/>
      <c r="CU145" s="161"/>
      <c r="CV145" s="161"/>
      <c r="CW145" s="161"/>
      <c r="CX145" s="161"/>
      <c r="CY145" s="161"/>
      <c r="CZ145" s="161"/>
      <c r="DA145" s="161"/>
      <c r="DB145" s="161"/>
      <c r="DC145" s="161"/>
      <c r="DD145" s="161"/>
      <c r="DE145" s="161"/>
      <c r="DF145" s="161"/>
      <c r="DG145" s="161"/>
      <c r="DH145" s="161"/>
      <c r="DI145" s="161"/>
      <c r="DJ145" s="161"/>
      <c r="DK145" s="161"/>
      <c r="DL145" s="161"/>
      <c r="DM145" s="161"/>
      <c r="DN145" s="161"/>
      <c r="DO145" s="161"/>
      <c r="DP145" s="161"/>
      <c r="DQ145" s="161"/>
      <c r="DR145" s="161"/>
      <c r="DS145" s="161"/>
      <c r="DT145" s="161"/>
      <c r="DU145" s="161"/>
      <c r="DV145" s="161"/>
      <c r="DW145" s="161"/>
      <c r="DX145" s="161"/>
      <c r="DY145" s="161"/>
      <c r="DZ145" s="161"/>
      <c r="EA145" s="161"/>
      <c r="EB145" s="161"/>
      <c r="EC145" s="161"/>
      <c r="ED145" s="161"/>
      <c r="EE145" s="161"/>
      <c r="EF145" s="161"/>
      <c r="EG145" s="161"/>
      <c r="EH145" s="161"/>
      <c r="EI145" s="161"/>
      <c r="EJ145" s="161"/>
      <c r="EK145" s="161"/>
      <c r="EL145" s="161"/>
      <c r="EM145" s="161"/>
      <c r="EN145" s="161"/>
      <c r="EO145" s="161"/>
      <c r="EP145" s="161"/>
      <c r="EQ145" s="161"/>
      <c r="ER145" s="161"/>
      <c r="ES145" s="161"/>
      <c r="ET145" s="161"/>
      <c r="EU145" s="161"/>
      <c r="EV145" s="161"/>
      <c r="EW145" s="161"/>
      <c r="EX145" s="161"/>
      <c r="EY145" s="161"/>
      <c r="EZ145" s="161"/>
      <c r="FA145" s="161"/>
      <c r="FB145" s="161"/>
      <c r="FC145" s="161"/>
      <c r="FD145" s="161"/>
      <c r="FE145" s="161"/>
      <c r="FF145" s="161"/>
      <c r="FG145" s="161"/>
      <c r="FH145" s="161"/>
      <c r="FI145" s="161"/>
      <c r="FJ145" s="161"/>
      <c r="FK145" s="161"/>
      <c r="FL145" s="161"/>
      <c r="FM145" s="161"/>
      <c r="FN145" s="161"/>
      <c r="FO145" s="161"/>
      <c r="FP145" s="161"/>
      <c r="FQ145" s="161"/>
      <c r="FR145" s="161"/>
      <c r="FS145" s="161"/>
      <c r="FT145" s="161"/>
      <c r="FU145" s="161"/>
      <c r="FV145" s="161"/>
      <c r="FW145" s="161"/>
      <c r="FX145" s="161"/>
      <c r="FY145" s="161"/>
      <c r="FZ145" s="161"/>
      <c r="GA145" s="161"/>
      <c r="GB145" s="161"/>
      <c r="GC145" s="161"/>
      <c r="GD145" s="161"/>
      <c r="GE145" s="161"/>
      <c r="GF145" s="161"/>
      <c r="GG145" s="161"/>
      <c r="GH145" s="161"/>
      <c r="GI145" s="161"/>
      <c r="GJ145" s="161"/>
      <c r="GK145" s="161"/>
      <c r="GL145" s="161"/>
      <c r="GM145" s="161"/>
      <c r="GN145" s="161"/>
      <c r="GO145" s="161"/>
      <c r="GP145" s="161"/>
      <c r="GQ145" s="161"/>
      <c r="GR145" s="161"/>
      <c r="GS145" s="161"/>
      <c r="GT145" s="161"/>
      <c r="GU145" s="161"/>
      <c r="GV145" s="161"/>
      <c r="GW145" s="161"/>
      <c r="GX145" s="161"/>
      <c r="GY145" s="161"/>
      <c r="GZ145" s="161"/>
      <c r="HA145" s="161"/>
      <c r="HB145" s="161"/>
      <c r="HC145" s="161"/>
      <c r="HD145" s="161"/>
      <c r="HE145" s="161"/>
      <c r="HF145" s="161"/>
      <c r="HG145" s="161"/>
      <c r="HH145" s="161"/>
      <c r="HI145" s="161"/>
      <c r="HJ145" s="161"/>
      <c r="HK145" s="161"/>
      <c r="HL145" s="161"/>
      <c r="HM145" s="161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1"/>
      <c r="HY145" s="161"/>
      <c r="HZ145" s="161"/>
      <c r="IA145" s="161"/>
      <c r="IB145" s="161"/>
      <c r="IC145" s="161"/>
      <c r="ID145" s="161"/>
      <c r="IE145" s="161"/>
      <c r="IF145" s="161"/>
      <c r="IG145" s="161"/>
      <c r="IH145" s="161"/>
      <c r="II145" s="161"/>
      <c r="IJ145" s="161"/>
      <c r="IK145" s="161"/>
      <c r="IL145" s="161"/>
      <c r="IM145" s="161"/>
      <c r="IN145" s="161"/>
      <c r="IO145" s="161"/>
      <c r="IP145" s="161"/>
      <c r="IQ145" s="161"/>
      <c r="IR145" s="161"/>
      <c r="IS145" s="161"/>
      <c r="IT145" s="161"/>
      <c r="IU145" s="161"/>
      <c r="IV145" s="161"/>
    </row>
    <row r="146" spans="1:256" s="162" customFormat="1" ht="23.45" customHeight="1" x14ac:dyDescent="0.35">
      <c r="A146" s="136" t="s">
        <v>125</v>
      </c>
      <c r="B146" s="72" t="s">
        <v>5</v>
      </c>
      <c r="C146" s="53">
        <f>SUM(C147:C147)</f>
        <v>135100</v>
      </c>
      <c r="D146" s="54">
        <f>SUM(D147:D147)</f>
        <v>135100</v>
      </c>
      <c r="E146" s="182"/>
      <c r="F146" s="47"/>
      <c r="G146" s="183">
        <f>SUM(G147:G147)</f>
        <v>135100</v>
      </c>
      <c r="H146" s="150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1"/>
      <c r="BN146" s="161"/>
      <c r="BO146" s="161"/>
      <c r="BP146" s="161"/>
      <c r="BQ146" s="161"/>
      <c r="BR146" s="161"/>
      <c r="BS146" s="161"/>
      <c r="BT146" s="161"/>
      <c r="BU146" s="161"/>
      <c r="BV146" s="161"/>
      <c r="BW146" s="161"/>
      <c r="BX146" s="161"/>
      <c r="BY146" s="161"/>
      <c r="BZ146" s="161"/>
      <c r="CA146" s="161"/>
      <c r="CB146" s="161"/>
      <c r="CC146" s="161"/>
      <c r="CD146" s="161"/>
      <c r="CE146" s="161"/>
      <c r="CF146" s="161"/>
      <c r="CG146" s="161"/>
      <c r="CH146" s="161"/>
      <c r="CI146" s="161"/>
      <c r="CJ146" s="161"/>
      <c r="CK146" s="161"/>
      <c r="CL146" s="161"/>
      <c r="CM146" s="161"/>
      <c r="CN146" s="161"/>
      <c r="CO146" s="161"/>
      <c r="CP146" s="161"/>
      <c r="CQ146" s="161"/>
      <c r="CR146" s="161"/>
      <c r="CS146" s="161"/>
      <c r="CT146" s="161"/>
      <c r="CU146" s="161"/>
      <c r="CV146" s="161"/>
      <c r="CW146" s="161"/>
      <c r="CX146" s="161"/>
      <c r="CY146" s="161"/>
      <c r="CZ146" s="161"/>
      <c r="DA146" s="161"/>
      <c r="DB146" s="161"/>
      <c r="DC146" s="161"/>
      <c r="DD146" s="161"/>
      <c r="DE146" s="161"/>
      <c r="DF146" s="161"/>
      <c r="DG146" s="161"/>
      <c r="DH146" s="161"/>
      <c r="DI146" s="161"/>
      <c r="DJ146" s="161"/>
      <c r="DK146" s="161"/>
      <c r="DL146" s="161"/>
      <c r="DM146" s="161"/>
      <c r="DN146" s="161"/>
      <c r="DO146" s="161"/>
      <c r="DP146" s="161"/>
      <c r="DQ146" s="161"/>
      <c r="DR146" s="161"/>
      <c r="DS146" s="161"/>
      <c r="DT146" s="161"/>
      <c r="DU146" s="161"/>
      <c r="DV146" s="161"/>
      <c r="DW146" s="161"/>
      <c r="DX146" s="161"/>
      <c r="DY146" s="161"/>
      <c r="DZ146" s="161"/>
      <c r="EA146" s="161"/>
      <c r="EB146" s="161"/>
      <c r="EC146" s="161"/>
      <c r="ED146" s="161"/>
      <c r="EE146" s="161"/>
      <c r="EF146" s="161"/>
      <c r="EG146" s="161"/>
      <c r="EH146" s="161"/>
      <c r="EI146" s="161"/>
      <c r="EJ146" s="161"/>
      <c r="EK146" s="161"/>
      <c r="EL146" s="161"/>
      <c r="EM146" s="161"/>
      <c r="EN146" s="161"/>
      <c r="EO146" s="161"/>
      <c r="EP146" s="161"/>
      <c r="EQ146" s="161"/>
      <c r="ER146" s="161"/>
      <c r="ES146" s="161"/>
      <c r="ET146" s="161"/>
      <c r="EU146" s="161"/>
      <c r="EV146" s="161"/>
      <c r="EW146" s="161"/>
      <c r="EX146" s="161"/>
      <c r="EY146" s="161"/>
      <c r="EZ146" s="161"/>
      <c r="FA146" s="161"/>
      <c r="FB146" s="161"/>
      <c r="FC146" s="161"/>
      <c r="FD146" s="161"/>
      <c r="FE146" s="161"/>
      <c r="FF146" s="161"/>
      <c r="FG146" s="161"/>
      <c r="FH146" s="161"/>
      <c r="FI146" s="161"/>
      <c r="FJ146" s="161"/>
      <c r="FK146" s="161"/>
      <c r="FL146" s="161"/>
      <c r="FM146" s="161"/>
      <c r="FN146" s="161"/>
      <c r="FO146" s="161"/>
      <c r="FP146" s="161"/>
      <c r="FQ146" s="161"/>
      <c r="FR146" s="161"/>
      <c r="FS146" s="161"/>
      <c r="FT146" s="161"/>
      <c r="FU146" s="161"/>
      <c r="FV146" s="161"/>
      <c r="FW146" s="161"/>
      <c r="FX146" s="161"/>
      <c r="FY146" s="161"/>
      <c r="FZ146" s="161"/>
      <c r="GA146" s="161"/>
      <c r="GB146" s="161"/>
      <c r="GC146" s="161"/>
      <c r="GD146" s="161"/>
      <c r="GE146" s="161"/>
      <c r="GF146" s="161"/>
      <c r="GG146" s="161"/>
      <c r="GH146" s="161"/>
      <c r="GI146" s="161"/>
      <c r="GJ146" s="161"/>
      <c r="GK146" s="161"/>
      <c r="GL146" s="161"/>
      <c r="GM146" s="161"/>
      <c r="GN146" s="161"/>
      <c r="GO146" s="161"/>
      <c r="GP146" s="161"/>
      <c r="GQ146" s="161"/>
      <c r="GR146" s="161"/>
      <c r="GS146" s="161"/>
      <c r="GT146" s="161"/>
      <c r="GU146" s="161"/>
      <c r="GV146" s="161"/>
      <c r="GW146" s="161"/>
      <c r="GX146" s="161"/>
      <c r="GY146" s="161"/>
      <c r="GZ146" s="161"/>
      <c r="HA146" s="161"/>
      <c r="HB146" s="161"/>
      <c r="HC146" s="161"/>
      <c r="HD146" s="161"/>
      <c r="HE146" s="161"/>
      <c r="HF146" s="161"/>
      <c r="HG146" s="161"/>
      <c r="HH146" s="161"/>
      <c r="HI146" s="161"/>
      <c r="HJ146" s="161"/>
      <c r="HK146" s="161"/>
      <c r="HL146" s="161"/>
      <c r="HM146" s="161"/>
      <c r="HN146" s="161"/>
      <c r="HO146" s="161"/>
      <c r="HP146" s="161"/>
      <c r="HQ146" s="161"/>
      <c r="HR146" s="161"/>
      <c r="HS146" s="161"/>
      <c r="HT146" s="161"/>
      <c r="HU146" s="161"/>
      <c r="HV146" s="161"/>
      <c r="HW146" s="161"/>
      <c r="HX146" s="161"/>
      <c r="HY146" s="161"/>
      <c r="HZ146" s="161"/>
      <c r="IA146" s="161"/>
      <c r="IB146" s="161"/>
      <c r="IC146" s="161"/>
      <c r="ID146" s="161"/>
      <c r="IE146" s="161"/>
      <c r="IF146" s="161"/>
      <c r="IG146" s="161"/>
      <c r="IH146" s="161"/>
      <c r="II146" s="161"/>
      <c r="IJ146" s="161"/>
      <c r="IK146" s="161"/>
      <c r="IL146" s="161"/>
      <c r="IM146" s="161"/>
      <c r="IN146" s="161"/>
      <c r="IO146" s="161"/>
      <c r="IP146" s="161"/>
      <c r="IQ146" s="161"/>
      <c r="IR146" s="161"/>
      <c r="IS146" s="161"/>
      <c r="IT146" s="161"/>
      <c r="IU146" s="161"/>
      <c r="IV146" s="161"/>
    </row>
    <row r="147" spans="1:256" s="4" customFormat="1" ht="23.45" customHeight="1" x14ac:dyDescent="0.35">
      <c r="A147" s="134" t="s">
        <v>69</v>
      </c>
      <c r="B147" s="122"/>
      <c r="C147" s="158">
        <v>135100</v>
      </c>
      <c r="D147" s="65">
        <v>135100</v>
      </c>
      <c r="E147" s="58"/>
      <c r="F147" s="51"/>
      <c r="G147" s="164">
        <v>135100</v>
      </c>
      <c r="H147" s="149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</row>
    <row r="148" spans="1:256" s="4" customFormat="1" ht="23.45" customHeight="1" x14ac:dyDescent="0.35">
      <c r="A148" s="137"/>
      <c r="B148" s="138"/>
      <c r="C148" s="173"/>
      <c r="D148" s="174"/>
      <c r="E148" s="63"/>
      <c r="F148" s="174"/>
      <c r="G148" s="184"/>
      <c r="H148" s="15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</row>
    <row r="149" spans="1:256" s="4" customFormat="1" ht="23.45" customHeight="1" x14ac:dyDescent="0.35">
      <c r="A149" s="398" t="s">
        <v>126</v>
      </c>
      <c r="B149" s="399"/>
      <c r="C149" s="188">
        <f>SUM(C88+C92+C145)</f>
        <v>3944782.5700000003</v>
      </c>
      <c r="D149" s="40">
        <f>SUM(D88+D92+D145)</f>
        <v>5136100</v>
      </c>
      <c r="E149" s="350" t="s">
        <v>91</v>
      </c>
      <c r="F149" s="351">
        <f>D149-G149</f>
        <v>268000</v>
      </c>
      <c r="G149" s="92">
        <f>SUM(G88+G92+G145)</f>
        <v>4868100</v>
      </c>
      <c r="H149" s="187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</row>
    <row r="150" spans="1:256" s="4" customFormat="1" ht="23.45" customHeight="1" x14ac:dyDescent="0.35">
      <c r="A150" s="102"/>
      <c r="B150" s="103"/>
      <c r="C150" s="128"/>
      <c r="D150" s="84"/>
      <c r="E150" s="175"/>
      <c r="F150" s="176"/>
      <c r="G150" s="177"/>
      <c r="H150" s="10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</row>
    <row r="151" spans="1:256" s="4" customFormat="1" ht="23.45" customHeight="1" x14ac:dyDescent="0.35">
      <c r="A151" s="288"/>
      <c r="B151" s="289"/>
      <c r="C151" s="153"/>
      <c r="D151" s="13"/>
      <c r="E151" s="189"/>
      <c r="F151" s="190"/>
      <c r="G151" s="191"/>
      <c r="H151" s="287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</row>
    <row r="152" spans="1:256" ht="23.45" customHeight="1" x14ac:dyDescent="0.35">
      <c r="A152" s="383" t="s">
        <v>324</v>
      </c>
      <c r="B152" s="384"/>
      <c r="C152" s="384"/>
      <c r="D152" s="384"/>
      <c r="E152" s="384"/>
      <c r="F152" s="384"/>
      <c r="G152" s="384"/>
      <c r="H152" s="384"/>
    </row>
    <row r="153" spans="1:256" ht="29.45" customHeight="1" x14ac:dyDescent="0.4">
      <c r="A153" s="366" t="s">
        <v>248</v>
      </c>
      <c r="B153" s="367"/>
      <c r="C153" s="367"/>
      <c r="D153" s="367"/>
      <c r="E153" s="367"/>
      <c r="F153" s="367"/>
      <c r="G153" s="367"/>
      <c r="H153" s="367"/>
    </row>
    <row r="154" spans="1:256" ht="23.45" customHeight="1" x14ac:dyDescent="0.35">
      <c r="A154" s="78" t="s">
        <v>127</v>
      </c>
      <c r="B154" s="79"/>
      <c r="C154" s="79"/>
      <c r="D154" s="10"/>
      <c r="E154" s="78" t="s">
        <v>128</v>
      </c>
      <c r="F154" s="10"/>
      <c r="G154" s="79"/>
      <c r="H154" s="79"/>
    </row>
    <row r="155" spans="1:256" ht="23.45" customHeight="1" x14ac:dyDescent="0.35">
      <c r="A155" s="11" t="s">
        <v>129</v>
      </c>
      <c r="B155" s="70"/>
      <c r="C155" s="70"/>
      <c r="D155" s="70"/>
      <c r="E155" s="70"/>
      <c r="F155" s="70"/>
      <c r="G155" s="70"/>
      <c r="H155" s="10"/>
    </row>
    <row r="156" spans="1:256" s="4" customFormat="1" ht="23.45" customHeight="1" x14ac:dyDescent="0.35">
      <c r="A156" s="132"/>
      <c r="B156" s="115"/>
      <c r="C156" s="116" t="s">
        <v>102</v>
      </c>
      <c r="D156" s="385" t="s">
        <v>86</v>
      </c>
      <c r="E156" s="386"/>
      <c r="F156" s="386"/>
      <c r="G156" s="387"/>
      <c r="H156" s="145" t="s">
        <v>87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</row>
    <row r="157" spans="1:256" s="4" customFormat="1" ht="23.45" customHeight="1" x14ac:dyDescent="0.35">
      <c r="A157" s="102" t="s">
        <v>88</v>
      </c>
      <c r="B157" s="117"/>
      <c r="C157" s="118" t="s">
        <v>230</v>
      </c>
      <c r="D157" s="388" t="s">
        <v>231</v>
      </c>
      <c r="E157" s="119" t="s">
        <v>89</v>
      </c>
      <c r="F157" s="119" t="s">
        <v>90</v>
      </c>
      <c r="G157" s="393" t="s">
        <v>239</v>
      </c>
      <c r="H157" s="146" t="s">
        <v>79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</row>
    <row r="158" spans="1:256" s="4" customFormat="1" ht="23.45" customHeight="1" x14ac:dyDescent="0.35">
      <c r="A158" s="131"/>
      <c r="B158" s="120"/>
      <c r="C158" s="192"/>
      <c r="D158" s="401"/>
      <c r="E158" s="172" t="s">
        <v>91</v>
      </c>
      <c r="F158" s="172" t="s">
        <v>92</v>
      </c>
      <c r="G158" s="403"/>
      <c r="H158" s="14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</row>
    <row r="159" spans="1:256" s="162" customFormat="1" ht="23.45" customHeight="1" x14ac:dyDescent="0.35">
      <c r="A159" s="178" t="s">
        <v>130</v>
      </c>
      <c r="B159" s="71" t="s">
        <v>5</v>
      </c>
      <c r="C159" s="193">
        <f>SUM(C160)</f>
        <v>250135.2</v>
      </c>
      <c r="D159" s="194">
        <f>SUM(D160)</f>
        <v>65000</v>
      </c>
      <c r="E159" s="352" t="s">
        <v>91</v>
      </c>
      <c r="F159" s="195">
        <f>D159-G159</f>
        <v>61000</v>
      </c>
      <c r="G159" s="196">
        <f>SUM(G160)</f>
        <v>4000</v>
      </c>
      <c r="H159" s="148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1"/>
      <c r="BM159" s="161"/>
      <c r="BN159" s="161"/>
      <c r="BO159" s="161"/>
      <c r="BP159" s="161"/>
      <c r="BQ159" s="161"/>
      <c r="BR159" s="161"/>
      <c r="BS159" s="161"/>
      <c r="BT159" s="161"/>
      <c r="BU159" s="161"/>
      <c r="BV159" s="161"/>
      <c r="BW159" s="161"/>
      <c r="BX159" s="161"/>
      <c r="BY159" s="161"/>
      <c r="BZ159" s="161"/>
      <c r="CA159" s="161"/>
      <c r="CB159" s="161"/>
      <c r="CC159" s="161"/>
      <c r="CD159" s="161"/>
      <c r="CE159" s="161"/>
      <c r="CF159" s="161"/>
      <c r="CG159" s="161"/>
      <c r="CH159" s="161"/>
      <c r="CI159" s="161"/>
      <c r="CJ159" s="161"/>
      <c r="CK159" s="161"/>
      <c r="CL159" s="161"/>
      <c r="CM159" s="161"/>
      <c r="CN159" s="161"/>
      <c r="CO159" s="161"/>
      <c r="CP159" s="161"/>
      <c r="CQ159" s="161"/>
      <c r="CR159" s="161"/>
      <c r="CS159" s="161"/>
      <c r="CT159" s="161"/>
      <c r="CU159" s="161"/>
      <c r="CV159" s="161"/>
      <c r="CW159" s="161"/>
      <c r="CX159" s="161"/>
      <c r="CY159" s="161"/>
      <c r="CZ159" s="161"/>
      <c r="DA159" s="161"/>
      <c r="DB159" s="161"/>
      <c r="DC159" s="161"/>
      <c r="DD159" s="161"/>
      <c r="DE159" s="161"/>
      <c r="DF159" s="161"/>
      <c r="DG159" s="161"/>
      <c r="DH159" s="161"/>
      <c r="DI159" s="161"/>
      <c r="DJ159" s="161"/>
      <c r="DK159" s="161"/>
      <c r="DL159" s="161"/>
      <c r="DM159" s="161"/>
      <c r="DN159" s="161"/>
      <c r="DO159" s="161"/>
      <c r="DP159" s="161"/>
      <c r="DQ159" s="161"/>
      <c r="DR159" s="161"/>
      <c r="DS159" s="161"/>
      <c r="DT159" s="161"/>
      <c r="DU159" s="161"/>
      <c r="DV159" s="161"/>
      <c r="DW159" s="161"/>
      <c r="DX159" s="161"/>
      <c r="DY159" s="161"/>
      <c r="DZ159" s="161"/>
      <c r="EA159" s="161"/>
      <c r="EB159" s="161"/>
      <c r="EC159" s="161"/>
      <c r="ED159" s="161"/>
      <c r="EE159" s="161"/>
      <c r="EF159" s="161"/>
      <c r="EG159" s="161"/>
      <c r="EH159" s="161"/>
      <c r="EI159" s="161"/>
      <c r="EJ159" s="161"/>
      <c r="EK159" s="161"/>
      <c r="EL159" s="161"/>
      <c r="EM159" s="161"/>
      <c r="EN159" s="161"/>
      <c r="EO159" s="161"/>
      <c r="EP159" s="161"/>
      <c r="EQ159" s="161"/>
      <c r="ER159" s="161"/>
      <c r="ES159" s="161"/>
      <c r="ET159" s="161"/>
      <c r="EU159" s="161"/>
      <c r="EV159" s="161"/>
      <c r="EW159" s="161"/>
      <c r="EX159" s="161"/>
      <c r="EY159" s="161"/>
      <c r="EZ159" s="161"/>
      <c r="FA159" s="161"/>
      <c r="FB159" s="161"/>
      <c r="FC159" s="161"/>
      <c r="FD159" s="161"/>
      <c r="FE159" s="161"/>
      <c r="FF159" s="161"/>
      <c r="FG159" s="161"/>
      <c r="FH159" s="161"/>
      <c r="FI159" s="161"/>
      <c r="FJ159" s="161"/>
      <c r="FK159" s="161"/>
      <c r="FL159" s="161"/>
      <c r="FM159" s="161"/>
      <c r="FN159" s="161"/>
      <c r="FO159" s="161"/>
      <c r="FP159" s="161"/>
      <c r="FQ159" s="161"/>
      <c r="FR159" s="161"/>
      <c r="FS159" s="161"/>
      <c r="FT159" s="161"/>
      <c r="FU159" s="161"/>
      <c r="FV159" s="161"/>
      <c r="FW159" s="161"/>
      <c r="FX159" s="161"/>
      <c r="FY159" s="161"/>
      <c r="FZ159" s="161"/>
      <c r="GA159" s="161"/>
      <c r="GB159" s="161"/>
      <c r="GC159" s="161"/>
      <c r="GD159" s="161"/>
      <c r="GE159" s="161"/>
      <c r="GF159" s="161"/>
      <c r="GG159" s="161"/>
      <c r="GH159" s="161"/>
      <c r="GI159" s="161"/>
      <c r="GJ159" s="161"/>
      <c r="GK159" s="161"/>
      <c r="GL159" s="161"/>
      <c r="GM159" s="161"/>
      <c r="GN159" s="161"/>
      <c r="GO159" s="161"/>
      <c r="GP159" s="161"/>
      <c r="GQ159" s="161"/>
      <c r="GR159" s="161"/>
      <c r="GS159" s="161"/>
      <c r="GT159" s="161"/>
      <c r="GU159" s="161"/>
      <c r="GV159" s="161"/>
      <c r="GW159" s="161"/>
      <c r="GX159" s="161"/>
      <c r="GY159" s="161"/>
      <c r="GZ159" s="161"/>
      <c r="HA159" s="161"/>
      <c r="HB159" s="161"/>
      <c r="HC159" s="161"/>
      <c r="HD159" s="161"/>
      <c r="HE159" s="161"/>
      <c r="HF159" s="161"/>
      <c r="HG159" s="161"/>
      <c r="HH159" s="161"/>
      <c r="HI159" s="161"/>
      <c r="HJ159" s="161"/>
      <c r="HK159" s="161"/>
      <c r="HL159" s="161"/>
      <c r="HM159" s="161"/>
      <c r="HN159" s="161"/>
      <c r="HO159" s="161"/>
      <c r="HP159" s="161"/>
      <c r="HQ159" s="161"/>
      <c r="HR159" s="161"/>
      <c r="HS159" s="161"/>
      <c r="HT159" s="161"/>
      <c r="HU159" s="161"/>
      <c r="HV159" s="161"/>
      <c r="HW159" s="161"/>
      <c r="HX159" s="161"/>
      <c r="HY159" s="161"/>
      <c r="HZ159" s="161"/>
      <c r="IA159" s="161"/>
      <c r="IB159" s="161"/>
      <c r="IC159" s="161"/>
      <c r="ID159" s="161"/>
      <c r="IE159" s="161"/>
      <c r="IF159" s="161"/>
      <c r="IG159" s="161"/>
      <c r="IH159" s="161"/>
      <c r="II159" s="161"/>
      <c r="IJ159" s="161"/>
      <c r="IK159" s="161"/>
      <c r="IL159" s="161"/>
      <c r="IM159" s="161"/>
      <c r="IN159" s="161"/>
      <c r="IO159" s="161"/>
      <c r="IP159" s="161"/>
      <c r="IQ159" s="161"/>
      <c r="IR159" s="161"/>
      <c r="IS159" s="161"/>
      <c r="IT159" s="161"/>
      <c r="IU159" s="161"/>
      <c r="IV159" s="161"/>
    </row>
    <row r="160" spans="1:256" s="162" customFormat="1" ht="23.45" customHeight="1" x14ac:dyDescent="0.35">
      <c r="A160" s="136" t="s">
        <v>131</v>
      </c>
      <c r="B160" s="72" t="s">
        <v>5</v>
      </c>
      <c r="C160" s="53">
        <f>SUM(C161+C168+C172+C175)</f>
        <v>250135.2</v>
      </c>
      <c r="D160" s="54">
        <f>SUM(D161+D168+D172+D175)</f>
        <v>65000</v>
      </c>
      <c r="E160" s="316" t="s">
        <v>91</v>
      </c>
      <c r="F160" s="34">
        <f>D160-G160</f>
        <v>61000</v>
      </c>
      <c r="G160" s="183">
        <f>SUM(G161+G168+G172+G175)</f>
        <v>4000</v>
      </c>
      <c r="H160" s="150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  <c r="AK160" s="161"/>
      <c r="AL160" s="161"/>
      <c r="AM160" s="161"/>
      <c r="AN160" s="161"/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1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1"/>
      <c r="BP160" s="161"/>
      <c r="BQ160" s="161"/>
      <c r="BR160" s="161"/>
      <c r="BS160" s="161"/>
      <c r="BT160" s="161"/>
      <c r="BU160" s="161"/>
      <c r="BV160" s="161"/>
      <c r="BW160" s="161"/>
      <c r="BX160" s="161"/>
      <c r="BY160" s="161"/>
      <c r="BZ160" s="161"/>
      <c r="CA160" s="161"/>
      <c r="CB160" s="161"/>
      <c r="CC160" s="161"/>
      <c r="CD160" s="161"/>
      <c r="CE160" s="161"/>
      <c r="CF160" s="161"/>
      <c r="CG160" s="161"/>
      <c r="CH160" s="161"/>
      <c r="CI160" s="161"/>
      <c r="CJ160" s="161"/>
      <c r="CK160" s="161"/>
      <c r="CL160" s="161"/>
      <c r="CM160" s="161"/>
      <c r="CN160" s="161"/>
      <c r="CO160" s="161"/>
      <c r="CP160" s="161"/>
      <c r="CQ160" s="161"/>
      <c r="CR160" s="161"/>
      <c r="CS160" s="161"/>
      <c r="CT160" s="161"/>
      <c r="CU160" s="161"/>
      <c r="CV160" s="161"/>
      <c r="CW160" s="161"/>
      <c r="CX160" s="161"/>
      <c r="CY160" s="161"/>
      <c r="CZ160" s="161"/>
      <c r="DA160" s="161"/>
      <c r="DB160" s="161"/>
      <c r="DC160" s="161"/>
      <c r="DD160" s="161"/>
      <c r="DE160" s="161"/>
      <c r="DF160" s="161"/>
      <c r="DG160" s="161"/>
      <c r="DH160" s="161"/>
      <c r="DI160" s="161"/>
      <c r="DJ160" s="161"/>
      <c r="DK160" s="161"/>
      <c r="DL160" s="161"/>
      <c r="DM160" s="161"/>
      <c r="DN160" s="161"/>
      <c r="DO160" s="161"/>
      <c r="DP160" s="161"/>
      <c r="DQ160" s="161"/>
      <c r="DR160" s="161"/>
      <c r="DS160" s="161"/>
      <c r="DT160" s="161"/>
      <c r="DU160" s="161"/>
      <c r="DV160" s="161"/>
      <c r="DW160" s="161"/>
      <c r="DX160" s="161"/>
      <c r="DY160" s="161"/>
      <c r="DZ160" s="161"/>
      <c r="EA160" s="161"/>
      <c r="EB160" s="161"/>
      <c r="EC160" s="161"/>
      <c r="ED160" s="161"/>
      <c r="EE160" s="161"/>
      <c r="EF160" s="161"/>
      <c r="EG160" s="161"/>
      <c r="EH160" s="161"/>
      <c r="EI160" s="161"/>
      <c r="EJ160" s="161"/>
      <c r="EK160" s="161"/>
      <c r="EL160" s="161"/>
      <c r="EM160" s="161"/>
      <c r="EN160" s="161"/>
      <c r="EO160" s="161"/>
      <c r="EP160" s="161"/>
      <c r="EQ160" s="161"/>
      <c r="ER160" s="161"/>
      <c r="ES160" s="161"/>
      <c r="ET160" s="161"/>
      <c r="EU160" s="161"/>
      <c r="EV160" s="161"/>
      <c r="EW160" s="161"/>
      <c r="EX160" s="161"/>
      <c r="EY160" s="161"/>
      <c r="EZ160" s="161"/>
      <c r="FA160" s="161"/>
      <c r="FB160" s="161"/>
      <c r="FC160" s="161"/>
      <c r="FD160" s="161"/>
      <c r="FE160" s="161"/>
      <c r="FF160" s="161"/>
      <c r="FG160" s="161"/>
      <c r="FH160" s="161"/>
      <c r="FI160" s="161"/>
      <c r="FJ160" s="161"/>
      <c r="FK160" s="161"/>
      <c r="FL160" s="161"/>
      <c r="FM160" s="161"/>
      <c r="FN160" s="161"/>
      <c r="FO160" s="161"/>
      <c r="FP160" s="161"/>
      <c r="FQ160" s="161"/>
      <c r="FR160" s="161"/>
      <c r="FS160" s="161"/>
      <c r="FT160" s="161"/>
      <c r="FU160" s="161"/>
      <c r="FV160" s="161"/>
      <c r="FW160" s="161"/>
      <c r="FX160" s="161"/>
      <c r="FY160" s="161"/>
      <c r="FZ160" s="161"/>
      <c r="GA160" s="161"/>
      <c r="GB160" s="161"/>
      <c r="GC160" s="161"/>
      <c r="GD160" s="161"/>
      <c r="GE160" s="161"/>
      <c r="GF160" s="161"/>
      <c r="GG160" s="161"/>
      <c r="GH160" s="161"/>
      <c r="GI160" s="161"/>
      <c r="GJ160" s="161"/>
      <c r="GK160" s="161"/>
      <c r="GL160" s="161"/>
      <c r="GM160" s="161"/>
      <c r="GN160" s="161"/>
      <c r="GO160" s="161"/>
      <c r="GP160" s="161"/>
      <c r="GQ160" s="161"/>
      <c r="GR160" s="161"/>
      <c r="GS160" s="161"/>
      <c r="GT160" s="161"/>
      <c r="GU160" s="161"/>
      <c r="GV160" s="161"/>
      <c r="GW160" s="161"/>
      <c r="GX160" s="161"/>
      <c r="GY160" s="161"/>
      <c r="GZ160" s="161"/>
      <c r="HA160" s="161"/>
      <c r="HB160" s="161"/>
      <c r="HC160" s="161"/>
      <c r="HD160" s="161"/>
      <c r="HE160" s="161"/>
      <c r="HF160" s="161"/>
      <c r="HG160" s="161"/>
      <c r="HH160" s="161"/>
      <c r="HI160" s="161"/>
      <c r="HJ160" s="161"/>
      <c r="HK160" s="161"/>
      <c r="HL160" s="161"/>
      <c r="HM160" s="161"/>
      <c r="HN160" s="161"/>
      <c r="HO160" s="161"/>
      <c r="HP160" s="161"/>
      <c r="HQ160" s="161"/>
      <c r="HR160" s="161"/>
      <c r="HS160" s="161"/>
      <c r="HT160" s="161"/>
      <c r="HU160" s="161"/>
      <c r="HV160" s="161"/>
      <c r="HW160" s="161"/>
      <c r="HX160" s="161"/>
      <c r="HY160" s="161"/>
      <c r="HZ160" s="161"/>
      <c r="IA160" s="161"/>
      <c r="IB160" s="161"/>
      <c r="IC160" s="161"/>
      <c r="ID160" s="161"/>
      <c r="IE160" s="161"/>
      <c r="IF160" s="161"/>
      <c r="IG160" s="161"/>
      <c r="IH160" s="161"/>
      <c r="II160" s="161"/>
      <c r="IJ160" s="161"/>
      <c r="IK160" s="161"/>
      <c r="IL160" s="161"/>
      <c r="IM160" s="161"/>
      <c r="IN160" s="161"/>
      <c r="IO160" s="161"/>
      <c r="IP160" s="161"/>
      <c r="IQ160" s="161"/>
      <c r="IR160" s="161"/>
      <c r="IS160" s="161"/>
      <c r="IT160" s="161"/>
      <c r="IU160" s="161"/>
      <c r="IV160" s="161"/>
    </row>
    <row r="161" spans="1:256" s="162" customFormat="1" ht="23.45" customHeight="1" x14ac:dyDescent="0.35">
      <c r="A161" s="136" t="s">
        <v>132</v>
      </c>
      <c r="B161" s="72" t="s">
        <v>5</v>
      </c>
      <c r="C161" s="53">
        <f>SUM(C162:C167)</f>
        <v>169400</v>
      </c>
      <c r="D161" s="54">
        <f>SUM(D162:D167)</f>
        <v>10000</v>
      </c>
      <c r="E161" s="316" t="s">
        <v>91</v>
      </c>
      <c r="F161" s="34">
        <f>D161-G161</f>
        <v>10000</v>
      </c>
      <c r="G161" s="183"/>
      <c r="H161" s="150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  <c r="AK161" s="161"/>
      <c r="AL161" s="161"/>
      <c r="AM161" s="161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1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1"/>
      <c r="BM161" s="161"/>
      <c r="BN161" s="161"/>
      <c r="BO161" s="161"/>
      <c r="BP161" s="161"/>
      <c r="BQ161" s="161"/>
      <c r="BR161" s="161"/>
      <c r="BS161" s="161"/>
      <c r="BT161" s="161"/>
      <c r="BU161" s="161"/>
      <c r="BV161" s="161"/>
      <c r="BW161" s="161"/>
      <c r="BX161" s="161"/>
      <c r="BY161" s="161"/>
      <c r="BZ161" s="161"/>
      <c r="CA161" s="161"/>
      <c r="CB161" s="161"/>
      <c r="CC161" s="161"/>
      <c r="CD161" s="161"/>
      <c r="CE161" s="161"/>
      <c r="CF161" s="161"/>
      <c r="CG161" s="161"/>
      <c r="CH161" s="161"/>
      <c r="CI161" s="161"/>
      <c r="CJ161" s="161"/>
      <c r="CK161" s="161"/>
      <c r="CL161" s="161"/>
      <c r="CM161" s="161"/>
      <c r="CN161" s="161"/>
      <c r="CO161" s="161"/>
      <c r="CP161" s="161"/>
      <c r="CQ161" s="161"/>
      <c r="CR161" s="161"/>
      <c r="CS161" s="161"/>
      <c r="CT161" s="161"/>
      <c r="CU161" s="161"/>
      <c r="CV161" s="161"/>
      <c r="CW161" s="161"/>
      <c r="CX161" s="161"/>
      <c r="CY161" s="161"/>
      <c r="CZ161" s="161"/>
      <c r="DA161" s="161"/>
      <c r="DB161" s="161"/>
      <c r="DC161" s="161"/>
      <c r="DD161" s="161"/>
      <c r="DE161" s="161"/>
      <c r="DF161" s="161"/>
      <c r="DG161" s="161"/>
      <c r="DH161" s="161"/>
      <c r="DI161" s="161"/>
      <c r="DJ161" s="161"/>
      <c r="DK161" s="161"/>
      <c r="DL161" s="161"/>
      <c r="DM161" s="161"/>
      <c r="DN161" s="161"/>
      <c r="DO161" s="161"/>
      <c r="DP161" s="161"/>
      <c r="DQ161" s="161"/>
      <c r="DR161" s="161"/>
      <c r="DS161" s="161"/>
      <c r="DT161" s="161"/>
      <c r="DU161" s="161"/>
      <c r="DV161" s="161"/>
      <c r="DW161" s="161"/>
      <c r="DX161" s="161"/>
      <c r="DY161" s="161"/>
      <c r="DZ161" s="161"/>
      <c r="EA161" s="161"/>
      <c r="EB161" s="161"/>
      <c r="EC161" s="161"/>
      <c r="ED161" s="161"/>
      <c r="EE161" s="161"/>
      <c r="EF161" s="161"/>
      <c r="EG161" s="161"/>
      <c r="EH161" s="161"/>
      <c r="EI161" s="161"/>
      <c r="EJ161" s="161"/>
      <c r="EK161" s="161"/>
      <c r="EL161" s="161"/>
      <c r="EM161" s="161"/>
      <c r="EN161" s="161"/>
      <c r="EO161" s="161"/>
      <c r="EP161" s="161"/>
      <c r="EQ161" s="161"/>
      <c r="ER161" s="161"/>
      <c r="ES161" s="161"/>
      <c r="ET161" s="161"/>
      <c r="EU161" s="161"/>
      <c r="EV161" s="161"/>
      <c r="EW161" s="161"/>
      <c r="EX161" s="161"/>
      <c r="EY161" s="161"/>
      <c r="EZ161" s="161"/>
      <c r="FA161" s="161"/>
      <c r="FB161" s="161"/>
      <c r="FC161" s="161"/>
      <c r="FD161" s="161"/>
      <c r="FE161" s="161"/>
      <c r="FF161" s="161"/>
      <c r="FG161" s="161"/>
      <c r="FH161" s="161"/>
      <c r="FI161" s="161"/>
      <c r="FJ161" s="161"/>
      <c r="FK161" s="161"/>
      <c r="FL161" s="161"/>
      <c r="FM161" s="161"/>
      <c r="FN161" s="161"/>
      <c r="FO161" s="161"/>
      <c r="FP161" s="161"/>
      <c r="FQ161" s="161"/>
      <c r="FR161" s="161"/>
      <c r="FS161" s="161"/>
      <c r="FT161" s="161"/>
      <c r="FU161" s="161"/>
      <c r="FV161" s="161"/>
      <c r="FW161" s="161"/>
      <c r="FX161" s="161"/>
      <c r="FY161" s="161"/>
      <c r="FZ161" s="161"/>
      <c r="GA161" s="161"/>
      <c r="GB161" s="161"/>
      <c r="GC161" s="161"/>
      <c r="GD161" s="161"/>
      <c r="GE161" s="161"/>
      <c r="GF161" s="161"/>
      <c r="GG161" s="161"/>
      <c r="GH161" s="161"/>
      <c r="GI161" s="161"/>
      <c r="GJ161" s="161"/>
      <c r="GK161" s="161"/>
      <c r="GL161" s="161"/>
      <c r="GM161" s="161"/>
      <c r="GN161" s="161"/>
      <c r="GO161" s="161"/>
      <c r="GP161" s="161"/>
      <c r="GQ161" s="161"/>
      <c r="GR161" s="161"/>
      <c r="GS161" s="161"/>
      <c r="GT161" s="161"/>
      <c r="GU161" s="161"/>
      <c r="GV161" s="161"/>
      <c r="GW161" s="161"/>
      <c r="GX161" s="161"/>
      <c r="GY161" s="161"/>
      <c r="GZ161" s="161"/>
      <c r="HA161" s="161"/>
      <c r="HB161" s="161"/>
      <c r="HC161" s="161"/>
      <c r="HD161" s="161"/>
      <c r="HE161" s="161"/>
      <c r="HF161" s="161"/>
      <c r="HG161" s="161"/>
      <c r="HH161" s="161"/>
      <c r="HI161" s="161"/>
      <c r="HJ161" s="161"/>
      <c r="HK161" s="161"/>
      <c r="HL161" s="161"/>
      <c r="HM161" s="161"/>
      <c r="HN161" s="161"/>
      <c r="HO161" s="161"/>
      <c r="HP161" s="161"/>
      <c r="HQ161" s="161"/>
      <c r="HR161" s="161"/>
      <c r="HS161" s="161"/>
      <c r="HT161" s="161"/>
      <c r="HU161" s="161"/>
      <c r="HV161" s="161"/>
      <c r="HW161" s="161"/>
      <c r="HX161" s="161"/>
      <c r="HY161" s="161"/>
      <c r="HZ161" s="161"/>
      <c r="IA161" s="161"/>
      <c r="IB161" s="161"/>
      <c r="IC161" s="161"/>
      <c r="ID161" s="161"/>
      <c r="IE161" s="161"/>
      <c r="IF161" s="161"/>
      <c r="IG161" s="161"/>
      <c r="IH161" s="161"/>
      <c r="II161" s="161"/>
      <c r="IJ161" s="161"/>
      <c r="IK161" s="161"/>
      <c r="IL161" s="161"/>
      <c r="IM161" s="161"/>
      <c r="IN161" s="161"/>
      <c r="IO161" s="161"/>
      <c r="IP161" s="161"/>
      <c r="IQ161" s="161"/>
      <c r="IR161" s="161"/>
      <c r="IS161" s="161"/>
      <c r="IT161" s="161"/>
      <c r="IU161" s="161"/>
      <c r="IV161" s="161"/>
    </row>
    <row r="162" spans="1:256" s="4" customFormat="1" ht="23.45" customHeight="1" x14ac:dyDescent="0.35">
      <c r="A162" s="134" t="s">
        <v>249</v>
      </c>
      <c r="B162" s="122"/>
      <c r="C162" s="48">
        <v>50000</v>
      </c>
      <c r="D162" s="65"/>
      <c r="E162" s="43"/>
      <c r="F162" s="67"/>
      <c r="G162" s="164"/>
      <c r="H162" s="149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</row>
    <row r="163" spans="1:256" s="4" customFormat="1" ht="23.45" customHeight="1" x14ac:dyDescent="0.35">
      <c r="A163" s="314" t="s">
        <v>250</v>
      </c>
      <c r="B163" s="122"/>
      <c r="C163" s="48">
        <v>66000</v>
      </c>
      <c r="D163" s="65"/>
      <c r="E163" s="66"/>
      <c r="F163" s="67"/>
      <c r="G163" s="164"/>
      <c r="H163" s="149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4" customFormat="1" ht="23.45" customHeight="1" x14ac:dyDescent="0.35">
      <c r="A164" s="134" t="s">
        <v>251</v>
      </c>
      <c r="B164" s="122"/>
      <c r="C164" s="48">
        <v>8400</v>
      </c>
      <c r="D164" s="65"/>
      <c r="E164" s="42"/>
      <c r="F164" s="67"/>
      <c r="G164" s="164"/>
      <c r="H164" s="149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  <c r="IV164" s="3"/>
    </row>
    <row r="165" spans="1:256" s="4" customFormat="1" ht="23.45" customHeight="1" x14ac:dyDescent="0.35">
      <c r="A165" s="134" t="s">
        <v>134</v>
      </c>
      <c r="B165" s="122"/>
      <c r="C165" s="48">
        <v>15000</v>
      </c>
      <c r="D165" s="65"/>
      <c r="E165" s="42"/>
      <c r="F165" s="67"/>
      <c r="G165" s="164"/>
      <c r="H165" s="149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</row>
    <row r="166" spans="1:256" s="4" customFormat="1" ht="23.45" customHeight="1" x14ac:dyDescent="0.35">
      <c r="A166" s="134" t="s">
        <v>133</v>
      </c>
      <c r="B166" s="122"/>
      <c r="C166" s="48"/>
      <c r="D166" s="65">
        <v>10000</v>
      </c>
      <c r="E166" s="316" t="s">
        <v>91</v>
      </c>
      <c r="F166" s="67">
        <f>D166-G166</f>
        <v>10000</v>
      </c>
      <c r="G166" s="164"/>
      <c r="H166" s="149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  <c r="IV166" s="3"/>
    </row>
    <row r="167" spans="1:256" s="4" customFormat="1" ht="23.45" customHeight="1" x14ac:dyDescent="0.35">
      <c r="A167" s="134" t="s">
        <v>135</v>
      </c>
      <c r="B167" s="122"/>
      <c r="C167" s="48">
        <v>30000</v>
      </c>
      <c r="D167" s="65"/>
      <c r="E167" s="42"/>
      <c r="F167" s="67"/>
      <c r="G167" s="164"/>
      <c r="H167" s="149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</row>
    <row r="168" spans="1:256" s="162" customFormat="1" ht="23.45" customHeight="1" x14ac:dyDescent="0.35">
      <c r="A168" s="136" t="s">
        <v>136</v>
      </c>
      <c r="B168" s="73"/>
      <c r="C168" s="197">
        <f>SUM(C169:C171)</f>
        <v>30260</v>
      </c>
      <c r="D168" s="198"/>
      <c r="E168" s="316" t="s">
        <v>89</v>
      </c>
      <c r="F168" s="313">
        <f>G168-D168</f>
        <v>4000</v>
      </c>
      <c r="G168" s="34">
        <f>SUM(G169:G171)</f>
        <v>4000</v>
      </c>
      <c r="H168" s="150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  <c r="AK168" s="161"/>
      <c r="AL168" s="161"/>
      <c r="AM168" s="161"/>
      <c r="AN168" s="161"/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1"/>
      <c r="AY168" s="161"/>
      <c r="AZ168" s="161"/>
      <c r="BA168" s="161"/>
      <c r="BB168" s="161"/>
      <c r="BC168" s="161"/>
      <c r="BD168" s="161"/>
      <c r="BE168" s="161"/>
      <c r="BF168" s="161"/>
      <c r="BG168" s="161"/>
      <c r="BH168" s="161"/>
      <c r="BI168" s="161"/>
      <c r="BJ168" s="161"/>
      <c r="BK168" s="161"/>
      <c r="BL168" s="161"/>
      <c r="BM168" s="161"/>
      <c r="BN168" s="161"/>
      <c r="BO168" s="161"/>
      <c r="BP168" s="161"/>
      <c r="BQ168" s="161"/>
      <c r="BR168" s="161"/>
      <c r="BS168" s="161"/>
      <c r="BT168" s="161"/>
      <c r="BU168" s="161"/>
      <c r="BV168" s="161"/>
      <c r="BW168" s="161"/>
      <c r="BX168" s="161"/>
      <c r="BY168" s="161"/>
      <c r="BZ168" s="161"/>
      <c r="CA168" s="161"/>
      <c r="CB168" s="161"/>
      <c r="CC168" s="161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1"/>
      <c r="CO168" s="161"/>
      <c r="CP168" s="161"/>
      <c r="CQ168" s="161"/>
      <c r="CR168" s="161"/>
      <c r="CS168" s="161"/>
      <c r="CT168" s="161"/>
      <c r="CU168" s="161"/>
      <c r="CV168" s="161"/>
      <c r="CW168" s="161"/>
      <c r="CX168" s="161"/>
      <c r="CY168" s="161"/>
      <c r="CZ168" s="161"/>
      <c r="DA168" s="161"/>
      <c r="DB168" s="161"/>
      <c r="DC168" s="161"/>
      <c r="DD168" s="161"/>
      <c r="DE168" s="161"/>
      <c r="DF168" s="161"/>
      <c r="DG168" s="161"/>
      <c r="DH168" s="161"/>
      <c r="DI168" s="161"/>
      <c r="DJ168" s="161"/>
      <c r="DK168" s="161"/>
      <c r="DL168" s="161"/>
      <c r="DM168" s="161"/>
      <c r="DN168" s="161"/>
      <c r="DO168" s="161"/>
      <c r="DP168" s="161"/>
      <c r="DQ168" s="161"/>
      <c r="DR168" s="161"/>
      <c r="DS168" s="161"/>
      <c r="DT168" s="161"/>
      <c r="DU168" s="161"/>
      <c r="DV168" s="161"/>
      <c r="DW168" s="161"/>
      <c r="DX168" s="161"/>
      <c r="DY168" s="161"/>
      <c r="DZ168" s="161"/>
      <c r="EA168" s="161"/>
      <c r="EB168" s="161"/>
      <c r="EC168" s="161"/>
      <c r="ED168" s="161"/>
      <c r="EE168" s="161"/>
      <c r="EF168" s="161"/>
      <c r="EG168" s="161"/>
      <c r="EH168" s="161"/>
      <c r="EI168" s="161"/>
      <c r="EJ168" s="161"/>
      <c r="EK168" s="161"/>
      <c r="EL168" s="161"/>
      <c r="EM168" s="161"/>
      <c r="EN168" s="161"/>
      <c r="EO168" s="161"/>
      <c r="EP168" s="161"/>
      <c r="EQ168" s="161"/>
      <c r="ER168" s="161"/>
      <c r="ES168" s="161"/>
      <c r="ET168" s="161"/>
      <c r="EU168" s="161"/>
      <c r="EV168" s="161"/>
      <c r="EW168" s="161"/>
      <c r="EX168" s="161"/>
      <c r="EY168" s="161"/>
      <c r="EZ168" s="161"/>
      <c r="FA168" s="161"/>
      <c r="FB168" s="161"/>
      <c r="FC168" s="161"/>
      <c r="FD168" s="161"/>
      <c r="FE168" s="161"/>
      <c r="FF168" s="161"/>
      <c r="FG168" s="161"/>
      <c r="FH168" s="161"/>
      <c r="FI168" s="161"/>
      <c r="FJ168" s="161"/>
      <c r="FK168" s="161"/>
      <c r="FL168" s="161"/>
      <c r="FM168" s="161"/>
      <c r="FN168" s="161"/>
      <c r="FO168" s="161"/>
      <c r="FP168" s="161"/>
      <c r="FQ168" s="161"/>
      <c r="FR168" s="161"/>
      <c r="FS168" s="161"/>
      <c r="FT168" s="161"/>
      <c r="FU168" s="161"/>
      <c r="FV168" s="161"/>
      <c r="FW168" s="161"/>
      <c r="FX168" s="161"/>
      <c r="FY168" s="161"/>
      <c r="FZ168" s="161"/>
      <c r="GA168" s="161"/>
      <c r="GB168" s="161"/>
      <c r="GC168" s="161"/>
      <c r="GD168" s="161"/>
      <c r="GE168" s="161"/>
      <c r="GF168" s="161"/>
      <c r="GG168" s="161"/>
      <c r="GH168" s="161"/>
      <c r="GI168" s="161"/>
      <c r="GJ168" s="161"/>
      <c r="GK168" s="161"/>
      <c r="GL168" s="161"/>
      <c r="GM168" s="161"/>
      <c r="GN168" s="161"/>
      <c r="GO168" s="161"/>
      <c r="GP168" s="161"/>
      <c r="GQ168" s="161"/>
      <c r="GR168" s="161"/>
      <c r="GS168" s="161"/>
      <c r="GT168" s="161"/>
      <c r="GU168" s="161"/>
      <c r="GV168" s="161"/>
      <c r="GW168" s="161"/>
      <c r="GX168" s="161"/>
      <c r="GY168" s="161"/>
      <c r="GZ168" s="161"/>
      <c r="HA168" s="161"/>
      <c r="HB168" s="161"/>
      <c r="HC168" s="161"/>
      <c r="HD168" s="161"/>
      <c r="HE168" s="161"/>
      <c r="HF168" s="161"/>
      <c r="HG168" s="161"/>
      <c r="HH168" s="161"/>
      <c r="HI168" s="161"/>
      <c r="HJ168" s="161"/>
      <c r="HK168" s="161"/>
      <c r="HL168" s="161"/>
      <c r="HM168" s="161"/>
      <c r="HN168" s="161"/>
      <c r="HO168" s="161"/>
      <c r="HP168" s="161"/>
      <c r="HQ168" s="161"/>
      <c r="HR168" s="161"/>
      <c r="HS168" s="161"/>
      <c r="HT168" s="161"/>
      <c r="HU168" s="161"/>
      <c r="HV168" s="161"/>
      <c r="HW168" s="161"/>
      <c r="HX168" s="161"/>
      <c r="HY168" s="161"/>
      <c r="HZ168" s="161"/>
      <c r="IA168" s="161"/>
      <c r="IB168" s="161"/>
      <c r="IC168" s="161"/>
      <c r="ID168" s="161"/>
      <c r="IE168" s="161"/>
      <c r="IF168" s="161"/>
      <c r="IG168" s="161"/>
      <c r="IH168" s="161"/>
      <c r="II168" s="161"/>
      <c r="IJ168" s="161"/>
      <c r="IK168" s="161"/>
      <c r="IL168" s="161"/>
      <c r="IM168" s="161"/>
      <c r="IN168" s="161"/>
      <c r="IO168" s="161"/>
      <c r="IP168" s="161"/>
      <c r="IQ168" s="161"/>
      <c r="IR168" s="161"/>
      <c r="IS168" s="161"/>
      <c r="IT168" s="161"/>
      <c r="IU168" s="161"/>
      <c r="IV168" s="161"/>
    </row>
    <row r="169" spans="1:256" s="4" customFormat="1" ht="23.45" customHeight="1" x14ac:dyDescent="0.35">
      <c r="A169" s="134" t="s">
        <v>137</v>
      </c>
      <c r="B169" s="122"/>
      <c r="C169" s="48">
        <v>25760</v>
      </c>
      <c r="D169" s="65"/>
      <c r="E169" s="44"/>
      <c r="F169" s="124"/>
      <c r="G169" s="164"/>
      <c r="H169" s="149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  <c r="IV169" s="3"/>
    </row>
    <row r="170" spans="1:256" s="4" customFormat="1" ht="23.45" customHeight="1" x14ac:dyDescent="0.35">
      <c r="A170" s="134" t="s">
        <v>138</v>
      </c>
      <c r="B170" s="122"/>
      <c r="C170" s="48">
        <v>4500</v>
      </c>
      <c r="D170" s="65"/>
      <c r="E170" s="44"/>
      <c r="F170" s="124"/>
      <c r="G170" s="164"/>
      <c r="H170" s="149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  <c r="IV170" s="3"/>
    </row>
    <row r="171" spans="1:256" s="4" customFormat="1" ht="23.45" customHeight="1" x14ac:dyDescent="0.35">
      <c r="A171" s="134" t="s">
        <v>291</v>
      </c>
      <c r="B171" s="122"/>
      <c r="C171" s="48"/>
      <c r="D171" s="65"/>
      <c r="E171" s="311" t="s">
        <v>89</v>
      </c>
      <c r="F171" s="315">
        <f>G171-D171</f>
        <v>4000</v>
      </c>
      <c r="G171" s="164">
        <v>4000</v>
      </c>
      <c r="H171" s="149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</row>
    <row r="172" spans="1:256" s="162" customFormat="1" ht="23.45" customHeight="1" x14ac:dyDescent="0.35">
      <c r="A172" s="136" t="s">
        <v>73</v>
      </c>
      <c r="B172" s="73"/>
      <c r="C172" s="197">
        <f>SUM(C173:C174)</f>
        <v>38300</v>
      </c>
      <c r="D172" s="54">
        <f>SUM(D173:D174)</f>
        <v>55000</v>
      </c>
      <c r="E172" s="316" t="s">
        <v>91</v>
      </c>
      <c r="F172" s="34">
        <f>D172-G172</f>
        <v>55000</v>
      </c>
      <c r="G172" s="183"/>
      <c r="H172" s="150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  <c r="AK172" s="161"/>
      <c r="AL172" s="161"/>
      <c r="AM172" s="161"/>
      <c r="AN172" s="161"/>
      <c r="AO172" s="161"/>
      <c r="AP172" s="161"/>
      <c r="AQ172" s="161"/>
      <c r="AR172" s="161"/>
      <c r="AS172" s="161"/>
      <c r="AT172" s="161"/>
      <c r="AU172" s="161"/>
      <c r="AV172" s="161"/>
      <c r="AW172" s="161"/>
      <c r="AX172" s="161"/>
      <c r="AY172" s="161"/>
      <c r="AZ172" s="161"/>
      <c r="BA172" s="161"/>
      <c r="BB172" s="161"/>
      <c r="BC172" s="161"/>
      <c r="BD172" s="161"/>
      <c r="BE172" s="161"/>
      <c r="BF172" s="161"/>
      <c r="BG172" s="161"/>
      <c r="BH172" s="161"/>
      <c r="BI172" s="161"/>
      <c r="BJ172" s="161"/>
      <c r="BK172" s="161"/>
      <c r="BL172" s="161"/>
      <c r="BM172" s="161"/>
      <c r="BN172" s="161"/>
      <c r="BO172" s="161"/>
      <c r="BP172" s="161"/>
      <c r="BQ172" s="161"/>
      <c r="BR172" s="161"/>
      <c r="BS172" s="161"/>
      <c r="BT172" s="161"/>
      <c r="BU172" s="161"/>
      <c r="BV172" s="161"/>
      <c r="BW172" s="161"/>
      <c r="BX172" s="161"/>
      <c r="BY172" s="161"/>
      <c r="BZ172" s="161"/>
      <c r="CA172" s="161"/>
      <c r="CB172" s="161"/>
      <c r="CC172" s="161"/>
      <c r="CD172" s="161"/>
      <c r="CE172" s="161"/>
      <c r="CF172" s="161"/>
      <c r="CG172" s="161"/>
      <c r="CH172" s="161"/>
      <c r="CI172" s="161"/>
      <c r="CJ172" s="161"/>
      <c r="CK172" s="161"/>
      <c r="CL172" s="161"/>
      <c r="CM172" s="161"/>
      <c r="CN172" s="161"/>
      <c r="CO172" s="161"/>
      <c r="CP172" s="161"/>
      <c r="CQ172" s="161"/>
      <c r="CR172" s="161"/>
      <c r="CS172" s="161"/>
      <c r="CT172" s="161"/>
      <c r="CU172" s="161"/>
      <c r="CV172" s="161"/>
      <c r="CW172" s="161"/>
      <c r="CX172" s="161"/>
      <c r="CY172" s="161"/>
      <c r="CZ172" s="161"/>
      <c r="DA172" s="161"/>
      <c r="DB172" s="161"/>
      <c r="DC172" s="161"/>
      <c r="DD172" s="161"/>
      <c r="DE172" s="161"/>
      <c r="DF172" s="161"/>
      <c r="DG172" s="161"/>
      <c r="DH172" s="161"/>
      <c r="DI172" s="161"/>
      <c r="DJ172" s="161"/>
      <c r="DK172" s="161"/>
      <c r="DL172" s="161"/>
      <c r="DM172" s="161"/>
      <c r="DN172" s="161"/>
      <c r="DO172" s="161"/>
      <c r="DP172" s="161"/>
      <c r="DQ172" s="161"/>
      <c r="DR172" s="161"/>
      <c r="DS172" s="161"/>
      <c r="DT172" s="161"/>
      <c r="DU172" s="161"/>
      <c r="DV172" s="161"/>
      <c r="DW172" s="161"/>
      <c r="DX172" s="161"/>
      <c r="DY172" s="161"/>
      <c r="DZ172" s="161"/>
      <c r="EA172" s="161"/>
      <c r="EB172" s="161"/>
      <c r="EC172" s="161"/>
      <c r="ED172" s="161"/>
      <c r="EE172" s="161"/>
      <c r="EF172" s="161"/>
      <c r="EG172" s="161"/>
      <c r="EH172" s="161"/>
      <c r="EI172" s="161"/>
      <c r="EJ172" s="161"/>
      <c r="EK172" s="161"/>
      <c r="EL172" s="161"/>
      <c r="EM172" s="161"/>
      <c r="EN172" s="161"/>
      <c r="EO172" s="161"/>
      <c r="EP172" s="161"/>
      <c r="EQ172" s="161"/>
      <c r="ER172" s="161"/>
      <c r="ES172" s="161"/>
      <c r="ET172" s="161"/>
      <c r="EU172" s="161"/>
      <c r="EV172" s="161"/>
      <c r="EW172" s="161"/>
      <c r="EX172" s="161"/>
      <c r="EY172" s="161"/>
      <c r="EZ172" s="161"/>
      <c r="FA172" s="161"/>
      <c r="FB172" s="161"/>
      <c r="FC172" s="161"/>
      <c r="FD172" s="161"/>
      <c r="FE172" s="161"/>
      <c r="FF172" s="161"/>
      <c r="FG172" s="161"/>
      <c r="FH172" s="161"/>
      <c r="FI172" s="161"/>
      <c r="FJ172" s="161"/>
      <c r="FK172" s="161"/>
      <c r="FL172" s="161"/>
      <c r="FM172" s="161"/>
      <c r="FN172" s="161"/>
      <c r="FO172" s="161"/>
      <c r="FP172" s="161"/>
      <c r="FQ172" s="161"/>
      <c r="FR172" s="161"/>
      <c r="FS172" s="161"/>
      <c r="FT172" s="161"/>
      <c r="FU172" s="161"/>
      <c r="FV172" s="161"/>
      <c r="FW172" s="161"/>
      <c r="FX172" s="161"/>
      <c r="FY172" s="161"/>
      <c r="FZ172" s="161"/>
      <c r="GA172" s="161"/>
      <c r="GB172" s="161"/>
      <c r="GC172" s="161"/>
      <c r="GD172" s="161"/>
      <c r="GE172" s="161"/>
      <c r="GF172" s="161"/>
      <c r="GG172" s="161"/>
      <c r="GH172" s="161"/>
      <c r="GI172" s="161"/>
      <c r="GJ172" s="161"/>
      <c r="GK172" s="161"/>
      <c r="GL172" s="161"/>
      <c r="GM172" s="161"/>
      <c r="GN172" s="161"/>
      <c r="GO172" s="161"/>
      <c r="GP172" s="161"/>
      <c r="GQ172" s="161"/>
      <c r="GR172" s="161"/>
      <c r="GS172" s="161"/>
      <c r="GT172" s="161"/>
      <c r="GU172" s="161"/>
      <c r="GV172" s="161"/>
      <c r="GW172" s="161"/>
      <c r="GX172" s="161"/>
      <c r="GY172" s="161"/>
      <c r="GZ172" s="161"/>
      <c r="HA172" s="161"/>
      <c r="HB172" s="161"/>
      <c r="HC172" s="161"/>
      <c r="HD172" s="161"/>
      <c r="HE172" s="161"/>
      <c r="HF172" s="161"/>
      <c r="HG172" s="161"/>
      <c r="HH172" s="161"/>
      <c r="HI172" s="161"/>
      <c r="HJ172" s="161"/>
      <c r="HK172" s="161"/>
      <c r="HL172" s="161"/>
      <c r="HM172" s="161"/>
      <c r="HN172" s="161"/>
      <c r="HO172" s="161"/>
      <c r="HP172" s="161"/>
      <c r="HQ172" s="161"/>
      <c r="HR172" s="161"/>
      <c r="HS172" s="161"/>
      <c r="HT172" s="161"/>
      <c r="HU172" s="161"/>
      <c r="HV172" s="161"/>
      <c r="HW172" s="161"/>
      <c r="HX172" s="161"/>
      <c r="HY172" s="161"/>
      <c r="HZ172" s="161"/>
      <c r="IA172" s="161"/>
      <c r="IB172" s="161"/>
      <c r="IC172" s="161"/>
      <c r="ID172" s="161"/>
      <c r="IE172" s="161"/>
      <c r="IF172" s="161"/>
      <c r="IG172" s="161"/>
      <c r="IH172" s="161"/>
      <c r="II172" s="161"/>
      <c r="IJ172" s="161"/>
      <c r="IK172" s="161"/>
      <c r="IL172" s="161"/>
      <c r="IM172" s="161"/>
      <c r="IN172" s="161"/>
      <c r="IO172" s="161"/>
      <c r="IP172" s="161"/>
      <c r="IQ172" s="161"/>
      <c r="IR172" s="161"/>
      <c r="IS172" s="161"/>
      <c r="IT172" s="161"/>
      <c r="IU172" s="161"/>
      <c r="IV172" s="161"/>
    </row>
    <row r="173" spans="1:256" s="4" customFormat="1" ht="23.45" customHeight="1" x14ac:dyDescent="0.35">
      <c r="A173" s="134" t="s">
        <v>139</v>
      </c>
      <c r="B173" s="122"/>
      <c r="C173" s="158">
        <v>38300</v>
      </c>
      <c r="D173" s="65"/>
      <c r="E173" s="316"/>
      <c r="F173" s="67"/>
      <c r="G173" s="164"/>
      <c r="H173" s="149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</row>
    <row r="174" spans="1:256" s="4" customFormat="1" ht="23.45" customHeight="1" x14ac:dyDescent="0.35">
      <c r="A174" s="134" t="s">
        <v>140</v>
      </c>
      <c r="B174" s="122"/>
      <c r="C174" s="158"/>
      <c r="D174" s="65">
        <v>55000</v>
      </c>
      <c r="E174" s="311" t="s">
        <v>91</v>
      </c>
      <c r="F174" s="67">
        <f>D174-G174</f>
        <v>55000</v>
      </c>
      <c r="G174" s="164"/>
      <c r="H174" s="149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</row>
    <row r="175" spans="1:256" s="162" customFormat="1" ht="23.45" customHeight="1" x14ac:dyDescent="0.35">
      <c r="A175" s="136" t="s">
        <v>141</v>
      </c>
      <c r="B175" s="73"/>
      <c r="C175" s="53">
        <f>SUM(C176)</f>
        <v>12175.2</v>
      </c>
      <c r="D175" s="54"/>
      <c r="E175" s="316"/>
      <c r="F175" s="34"/>
      <c r="G175" s="183"/>
      <c r="H175" s="150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  <c r="AK175" s="161"/>
      <c r="AL175" s="161"/>
      <c r="AM175" s="161"/>
      <c r="AN175" s="161"/>
      <c r="AO175" s="161"/>
      <c r="AP175" s="161"/>
      <c r="AQ175" s="161"/>
      <c r="AR175" s="161"/>
      <c r="AS175" s="161"/>
      <c r="AT175" s="161"/>
      <c r="AU175" s="161"/>
      <c r="AV175" s="161"/>
      <c r="AW175" s="161"/>
      <c r="AX175" s="161"/>
      <c r="AY175" s="161"/>
      <c r="AZ175" s="161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1"/>
      <c r="CA175" s="161"/>
      <c r="CB175" s="161"/>
      <c r="CC175" s="161"/>
      <c r="CD175" s="161"/>
      <c r="CE175" s="161"/>
      <c r="CF175" s="161"/>
      <c r="CG175" s="161"/>
      <c r="CH175" s="161"/>
      <c r="CI175" s="161"/>
      <c r="CJ175" s="161"/>
      <c r="CK175" s="161"/>
      <c r="CL175" s="161"/>
      <c r="CM175" s="161"/>
      <c r="CN175" s="161"/>
      <c r="CO175" s="161"/>
      <c r="CP175" s="161"/>
      <c r="CQ175" s="161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1"/>
      <c r="DB175" s="161"/>
      <c r="DC175" s="161"/>
      <c r="DD175" s="161"/>
      <c r="DE175" s="161"/>
      <c r="DF175" s="161"/>
      <c r="DG175" s="161"/>
      <c r="DH175" s="161"/>
      <c r="DI175" s="161"/>
      <c r="DJ175" s="161"/>
      <c r="DK175" s="161"/>
      <c r="DL175" s="161"/>
      <c r="DM175" s="161"/>
      <c r="DN175" s="161"/>
      <c r="DO175" s="161"/>
      <c r="DP175" s="161"/>
      <c r="DQ175" s="161"/>
      <c r="DR175" s="161"/>
      <c r="DS175" s="161"/>
      <c r="DT175" s="161"/>
      <c r="DU175" s="161"/>
      <c r="DV175" s="161"/>
      <c r="DW175" s="161"/>
      <c r="DX175" s="161"/>
      <c r="DY175" s="161"/>
      <c r="DZ175" s="161"/>
      <c r="EA175" s="161"/>
      <c r="EB175" s="161"/>
      <c r="EC175" s="161"/>
      <c r="ED175" s="161"/>
      <c r="EE175" s="161"/>
      <c r="EF175" s="161"/>
      <c r="EG175" s="161"/>
      <c r="EH175" s="161"/>
      <c r="EI175" s="161"/>
      <c r="EJ175" s="161"/>
      <c r="EK175" s="161"/>
      <c r="EL175" s="161"/>
      <c r="EM175" s="161"/>
      <c r="EN175" s="161"/>
      <c r="EO175" s="161"/>
      <c r="EP175" s="161"/>
      <c r="EQ175" s="161"/>
      <c r="ER175" s="161"/>
      <c r="ES175" s="161"/>
      <c r="ET175" s="161"/>
      <c r="EU175" s="161"/>
      <c r="EV175" s="161"/>
      <c r="EW175" s="161"/>
      <c r="EX175" s="161"/>
      <c r="EY175" s="161"/>
      <c r="EZ175" s="161"/>
      <c r="FA175" s="161"/>
      <c r="FB175" s="161"/>
      <c r="FC175" s="161"/>
      <c r="FD175" s="161"/>
      <c r="FE175" s="161"/>
      <c r="FF175" s="161"/>
      <c r="FG175" s="161"/>
      <c r="FH175" s="161"/>
      <c r="FI175" s="161"/>
      <c r="FJ175" s="161"/>
      <c r="FK175" s="161"/>
      <c r="FL175" s="161"/>
      <c r="FM175" s="161"/>
      <c r="FN175" s="161"/>
      <c r="FO175" s="161"/>
      <c r="FP175" s="161"/>
      <c r="FQ175" s="161"/>
      <c r="FR175" s="161"/>
      <c r="FS175" s="161"/>
      <c r="FT175" s="161"/>
      <c r="FU175" s="161"/>
      <c r="FV175" s="161"/>
      <c r="FW175" s="161"/>
      <c r="FX175" s="161"/>
      <c r="FY175" s="161"/>
      <c r="FZ175" s="161"/>
      <c r="GA175" s="161"/>
      <c r="GB175" s="161"/>
      <c r="GC175" s="161"/>
      <c r="GD175" s="161"/>
      <c r="GE175" s="161"/>
      <c r="GF175" s="161"/>
      <c r="GG175" s="161"/>
      <c r="GH175" s="161"/>
      <c r="GI175" s="161"/>
      <c r="GJ175" s="161"/>
      <c r="GK175" s="161"/>
      <c r="GL175" s="161"/>
      <c r="GM175" s="161"/>
      <c r="GN175" s="161"/>
      <c r="GO175" s="161"/>
      <c r="GP175" s="161"/>
      <c r="GQ175" s="161"/>
      <c r="GR175" s="161"/>
      <c r="GS175" s="161"/>
      <c r="GT175" s="161"/>
      <c r="GU175" s="161"/>
      <c r="GV175" s="161"/>
      <c r="GW175" s="161"/>
      <c r="GX175" s="161"/>
      <c r="GY175" s="161"/>
      <c r="GZ175" s="161"/>
      <c r="HA175" s="161"/>
      <c r="HB175" s="161"/>
      <c r="HC175" s="161"/>
      <c r="HD175" s="161"/>
      <c r="HE175" s="161"/>
      <c r="HF175" s="161"/>
      <c r="HG175" s="161"/>
      <c r="HH175" s="161"/>
      <c r="HI175" s="161"/>
      <c r="HJ175" s="161"/>
      <c r="HK175" s="161"/>
      <c r="HL175" s="161"/>
      <c r="HM175" s="161"/>
      <c r="HN175" s="161"/>
      <c r="HO175" s="161"/>
      <c r="HP175" s="161"/>
      <c r="HQ175" s="161"/>
      <c r="HR175" s="161"/>
      <c r="HS175" s="161"/>
      <c r="HT175" s="161"/>
      <c r="HU175" s="161"/>
      <c r="HV175" s="161"/>
      <c r="HW175" s="161"/>
      <c r="HX175" s="161"/>
      <c r="HY175" s="161"/>
      <c r="HZ175" s="161"/>
      <c r="IA175" s="161"/>
      <c r="IB175" s="161"/>
      <c r="IC175" s="161"/>
      <c r="ID175" s="161"/>
      <c r="IE175" s="161"/>
      <c r="IF175" s="161"/>
      <c r="IG175" s="161"/>
      <c r="IH175" s="161"/>
      <c r="II175" s="161"/>
      <c r="IJ175" s="161"/>
      <c r="IK175" s="161"/>
      <c r="IL175" s="161"/>
      <c r="IM175" s="161"/>
      <c r="IN175" s="161"/>
      <c r="IO175" s="161"/>
      <c r="IP175" s="161"/>
      <c r="IQ175" s="161"/>
      <c r="IR175" s="161"/>
      <c r="IS175" s="161"/>
      <c r="IT175" s="161"/>
      <c r="IU175" s="161"/>
      <c r="IV175" s="161"/>
    </row>
    <row r="176" spans="1:256" s="4" customFormat="1" ht="23.45" customHeight="1" x14ac:dyDescent="0.35">
      <c r="A176" s="134" t="s">
        <v>142</v>
      </c>
      <c r="B176" s="122"/>
      <c r="C176" s="158">
        <v>12175.2</v>
      </c>
      <c r="D176" s="65"/>
      <c r="E176" s="316"/>
      <c r="F176" s="67"/>
      <c r="G176" s="164"/>
      <c r="H176" s="149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  <c r="IV176" s="3"/>
    </row>
    <row r="177" spans="1:256" s="4" customFormat="1" ht="23.45" customHeight="1" x14ac:dyDescent="0.35">
      <c r="A177" s="134"/>
      <c r="B177" s="122"/>
      <c r="C177" s="158"/>
      <c r="D177" s="65"/>
      <c r="E177" s="316"/>
      <c r="F177" s="67"/>
      <c r="G177" s="164"/>
      <c r="H177" s="149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</row>
    <row r="178" spans="1:256" s="4" customFormat="1" ht="23.45" customHeight="1" x14ac:dyDescent="0.35">
      <c r="A178" s="134"/>
      <c r="B178" s="122"/>
      <c r="C178" s="158"/>
      <c r="D178" s="65"/>
      <c r="E178" s="316"/>
      <c r="F178" s="67"/>
      <c r="G178" s="164"/>
      <c r="H178" s="149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  <c r="IV178" s="3"/>
    </row>
    <row r="179" spans="1:256" s="4" customFormat="1" ht="23.45" customHeight="1" x14ac:dyDescent="0.35">
      <c r="A179" s="134"/>
      <c r="B179" s="122"/>
      <c r="C179" s="158"/>
      <c r="D179" s="65"/>
      <c r="E179" s="316"/>
      <c r="F179" s="67"/>
      <c r="G179" s="164"/>
      <c r="H179" s="149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</row>
    <row r="180" spans="1:256" s="4" customFormat="1" ht="23.45" customHeight="1" x14ac:dyDescent="0.35">
      <c r="A180" s="134"/>
      <c r="B180" s="122"/>
      <c r="C180" s="158"/>
      <c r="D180" s="65"/>
      <c r="E180" s="316"/>
      <c r="F180" s="67"/>
      <c r="G180" s="164"/>
      <c r="H180" s="149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</row>
    <row r="181" spans="1:256" s="4" customFormat="1" ht="23.45" customHeight="1" x14ac:dyDescent="0.35">
      <c r="A181" s="134"/>
      <c r="B181" s="122"/>
      <c r="C181" s="158"/>
      <c r="D181" s="65"/>
      <c r="E181" s="316"/>
      <c r="F181" s="67"/>
      <c r="G181" s="164"/>
      <c r="H181" s="149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  <c r="IV181" s="3"/>
    </row>
    <row r="182" spans="1:256" s="4" customFormat="1" ht="23.45" customHeight="1" x14ac:dyDescent="0.35">
      <c r="A182" s="134"/>
      <c r="B182" s="122"/>
      <c r="C182" s="158"/>
      <c r="D182" s="65"/>
      <c r="E182" s="316"/>
      <c r="F182" s="67"/>
      <c r="G182" s="164"/>
      <c r="H182" s="149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</row>
    <row r="183" spans="1:256" s="4" customFormat="1" ht="23.45" customHeight="1" x14ac:dyDescent="0.35">
      <c r="A183" s="135"/>
      <c r="B183" s="122"/>
      <c r="C183" s="158"/>
      <c r="D183" s="125"/>
      <c r="E183" s="353"/>
      <c r="F183" s="125"/>
      <c r="G183" s="143"/>
      <c r="H183" s="149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pans="1:256" s="4" customFormat="1" ht="20.100000000000001" customHeight="1" x14ac:dyDescent="0.35">
      <c r="A184" s="137"/>
      <c r="B184" s="138"/>
      <c r="C184" s="127"/>
      <c r="D184" s="127"/>
      <c r="E184" s="354"/>
      <c r="F184" s="127"/>
      <c r="G184" s="144"/>
      <c r="H184" s="15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</row>
    <row r="185" spans="1:256" s="4" customFormat="1" ht="23.45" customHeight="1" x14ac:dyDescent="0.35">
      <c r="A185" s="398" t="s">
        <v>143</v>
      </c>
      <c r="B185" s="400"/>
      <c r="C185" s="180">
        <f>SUM(C159)</f>
        <v>250135.2</v>
      </c>
      <c r="D185" s="40">
        <f>SUM(D159)</f>
        <v>65000</v>
      </c>
      <c r="E185" s="338" t="s">
        <v>91</v>
      </c>
      <c r="F185" s="41">
        <f>D185-G185</f>
        <v>61000</v>
      </c>
      <c r="G185" s="93">
        <f>SUM(G159)</f>
        <v>4000</v>
      </c>
      <c r="H185" s="187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  <c r="IV185" s="3"/>
    </row>
    <row r="186" spans="1:256" ht="23.45" customHeight="1" x14ac:dyDescent="0.35">
      <c r="A186" s="103"/>
      <c r="B186" s="103"/>
      <c r="C186" s="83"/>
      <c r="D186" s="84"/>
      <c r="E186" s="85"/>
      <c r="F186" s="84"/>
      <c r="G186" s="84"/>
      <c r="H186" s="10"/>
    </row>
    <row r="187" spans="1:256" ht="23.45" customHeight="1" x14ac:dyDescent="0.35">
      <c r="A187" s="309"/>
      <c r="B187" s="309"/>
      <c r="C187" s="261"/>
      <c r="D187" s="13"/>
      <c r="E187" s="296"/>
      <c r="F187" s="13"/>
      <c r="G187" s="13"/>
      <c r="H187" s="10"/>
    </row>
    <row r="188" spans="1:256" ht="23.45" customHeight="1" x14ac:dyDescent="0.35">
      <c r="A188" s="383" t="s">
        <v>325</v>
      </c>
      <c r="B188" s="384"/>
      <c r="C188" s="384"/>
      <c r="D188" s="384"/>
      <c r="E188" s="384"/>
      <c r="F188" s="384"/>
      <c r="G188" s="384"/>
      <c r="H188" s="384"/>
    </row>
    <row r="189" spans="1:256" ht="29.45" customHeight="1" x14ac:dyDescent="0.4">
      <c r="A189" s="366" t="s">
        <v>248</v>
      </c>
      <c r="B189" s="367"/>
      <c r="C189" s="367"/>
      <c r="D189" s="367"/>
      <c r="E189" s="367"/>
      <c r="F189" s="367"/>
      <c r="G189" s="367"/>
      <c r="H189" s="367"/>
    </row>
    <row r="190" spans="1:256" ht="23.45" customHeight="1" x14ac:dyDescent="0.35">
      <c r="A190" s="78" t="s">
        <v>127</v>
      </c>
      <c r="B190" s="79"/>
      <c r="C190" s="79"/>
      <c r="D190" s="10"/>
      <c r="E190" s="86"/>
      <c r="F190" s="11" t="s">
        <v>144</v>
      </c>
      <c r="G190" s="79"/>
      <c r="H190" s="79"/>
    </row>
    <row r="191" spans="1:256" ht="23.45" customHeight="1" x14ac:dyDescent="0.35">
      <c r="A191" s="11" t="s">
        <v>129</v>
      </c>
      <c r="B191" s="70"/>
      <c r="C191" s="70"/>
      <c r="D191" s="70"/>
      <c r="E191" s="70"/>
      <c r="F191" s="70"/>
      <c r="G191" s="70"/>
      <c r="H191" s="10"/>
    </row>
    <row r="192" spans="1:256" s="162" customFormat="1" ht="23.45" customHeight="1" x14ac:dyDescent="0.35">
      <c r="A192" s="132"/>
      <c r="B192" s="115"/>
      <c r="C192" s="116" t="s">
        <v>102</v>
      </c>
      <c r="D192" s="385" t="s">
        <v>86</v>
      </c>
      <c r="E192" s="386"/>
      <c r="F192" s="386"/>
      <c r="G192" s="387"/>
      <c r="H192" s="145" t="s">
        <v>87</v>
      </c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61"/>
      <c r="AT192" s="161"/>
      <c r="AU192" s="161"/>
      <c r="AV192" s="161"/>
      <c r="AW192" s="161"/>
      <c r="AX192" s="161"/>
      <c r="AY192" s="161"/>
      <c r="AZ192" s="161"/>
      <c r="BA192" s="161"/>
      <c r="BB192" s="161"/>
      <c r="BC192" s="161"/>
      <c r="BD192" s="161"/>
      <c r="BE192" s="161"/>
      <c r="BF192" s="161"/>
      <c r="BG192" s="161"/>
      <c r="BH192" s="161"/>
      <c r="BI192" s="161"/>
      <c r="BJ192" s="161"/>
      <c r="BK192" s="161"/>
      <c r="BL192" s="161"/>
      <c r="BM192" s="161"/>
      <c r="BN192" s="161"/>
      <c r="BO192" s="161"/>
      <c r="BP192" s="161"/>
      <c r="BQ192" s="161"/>
      <c r="BR192" s="161"/>
      <c r="BS192" s="161"/>
      <c r="BT192" s="161"/>
      <c r="BU192" s="161"/>
      <c r="BV192" s="161"/>
      <c r="BW192" s="161"/>
      <c r="BX192" s="161"/>
      <c r="BY192" s="161"/>
      <c r="BZ192" s="161"/>
      <c r="CA192" s="161"/>
      <c r="CB192" s="161"/>
      <c r="CC192" s="161"/>
      <c r="CD192" s="161"/>
      <c r="CE192" s="161"/>
      <c r="CF192" s="161"/>
      <c r="CG192" s="161"/>
      <c r="CH192" s="161"/>
      <c r="CI192" s="161"/>
      <c r="CJ192" s="161"/>
      <c r="CK192" s="161"/>
      <c r="CL192" s="161"/>
      <c r="CM192" s="161"/>
      <c r="CN192" s="161"/>
      <c r="CO192" s="161"/>
      <c r="CP192" s="161"/>
      <c r="CQ192" s="161"/>
      <c r="CR192" s="161"/>
      <c r="CS192" s="161"/>
      <c r="CT192" s="161"/>
      <c r="CU192" s="161"/>
      <c r="CV192" s="161"/>
      <c r="CW192" s="161"/>
      <c r="CX192" s="161"/>
      <c r="CY192" s="161"/>
      <c r="CZ192" s="161"/>
      <c r="DA192" s="161"/>
      <c r="DB192" s="161"/>
      <c r="DC192" s="161"/>
      <c r="DD192" s="161"/>
      <c r="DE192" s="161"/>
      <c r="DF192" s="161"/>
      <c r="DG192" s="161"/>
      <c r="DH192" s="161"/>
      <c r="DI192" s="161"/>
      <c r="DJ192" s="161"/>
      <c r="DK192" s="161"/>
      <c r="DL192" s="161"/>
      <c r="DM192" s="161"/>
      <c r="DN192" s="161"/>
      <c r="DO192" s="161"/>
      <c r="DP192" s="161"/>
      <c r="DQ192" s="161"/>
      <c r="DR192" s="161"/>
      <c r="DS192" s="161"/>
      <c r="DT192" s="161"/>
      <c r="DU192" s="161"/>
      <c r="DV192" s="161"/>
      <c r="DW192" s="161"/>
      <c r="DX192" s="161"/>
      <c r="DY192" s="161"/>
      <c r="DZ192" s="161"/>
      <c r="EA192" s="161"/>
      <c r="EB192" s="161"/>
      <c r="EC192" s="161"/>
      <c r="ED192" s="161"/>
      <c r="EE192" s="161"/>
      <c r="EF192" s="161"/>
      <c r="EG192" s="161"/>
      <c r="EH192" s="161"/>
      <c r="EI192" s="161"/>
      <c r="EJ192" s="161"/>
      <c r="EK192" s="161"/>
      <c r="EL192" s="161"/>
      <c r="EM192" s="161"/>
      <c r="EN192" s="161"/>
      <c r="EO192" s="161"/>
      <c r="EP192" s="161"/>
      <c r="EQ192" s="161"/>
      <c r="ER192" s="161"/>
      <c r="ES192" s="161"/>
      <c r="ET192" s="161"/>
      <c r="EU192" s="161"/>
      <c r="EV192" s="161"/>
      <c r="EW192" s="161"/>
      <c r="EX192" s="161"/>
      <c r="EY192" s="161"/>
      <c r="EZ192" s="161"/>
      <c r="FA192" s="161"/>
      <c r="FB192" s="161"/>
      <c r="FC192" s="161"/>
      <c r="FD192" s="161"/>
      <c r="FE192" s="161"/>
      <c r="FF192" s="161"/>
      <c r="FG192" s="161"/>
      <c r="FH192" s="161"/>
      <c r="FI192" s="161"/>
      <c r="FJ192" s="161"/>
      <c r="FK192" s="161"/>
      <c r="FL192" s="161"/>
      <c r="FM192" s="161"/>
      <c r="FN192" s="161"/>
      <c r="FO192" s="161"/>
      <c r="FP192" s="161"/>
      <c r="FQ192" s="161"/>
      <c r="FR192" s="161"/>
      <c r="FS192" s="161"/>
      <c r="FT192" s="161"/>
      <c r="FU192" s="161"/>
      <c r="FV192" s="161"/>
      <c r="FW192" s="161"/>
      <c r="FX192" s="161"/>
      <c r="FY192" s="161"/>
      <c r="FZ192" s="161"/>
      <c r="GA192" s="161"/>
      <c r="GB192" s="161"/>
      <c r="GC192" s="161"/>
      <c r="GD192" s="161"/>
      <c r="GE192" s="161"/>
      <c r="GF192" s="161"/>
      <c r="GG192" s="161"/>
      <c r="GH192" s="161"/>
      <c r="GI192" s="161"/>
      <c r="GJ192" s="161"/>
      <c r="GK192" s="161"/>
      <c r="GL192" s="161"/>
      <c r="GM192" s="161"/>
      <c r="GN192" s="161"/>
      <c r="GO192" s="161"/>
      <c r="GP192" s="161"/>
      <c r="GQ192" s="161"/>
      <c r="GR192" s="161"/>
      <c r="GS192" s="161"/>
      <c r="GT192" s="161"/>
      <c r="GU192" s="161"/>
      <c r="GV192" s="161"/>
      <c r="GW192" s="161"/>
      <c r="GX192" s="161"/>
      <c r="GY192" s="161"/>
      <c r="GZ192" s="161"/>
      <c r="HA192" s="161"/>
      <c r="HB192" s="161"/>
      <c r="HC192" s="161"/>
      <c r="HD192" s="161"/>
      <c r="HE192" s="161"/>
      <c r="HF192" s="161"/>
      <c r="HG192" s="161"/>
      <c r="HH192" s="161"/>
      <c r="HI192" s="161"/>
      <c r="HJ192" s="161"/>
      <c r="HK192" s="161"/>
      <c r="HL192" s="161"/>
      <c r="HM192" s="161"/>
      <c r="HN192" s="161"/>
      <c r="HO192" s="161"/>
      <c r="HP192" s="161"/>
      <c r="HQ192" s="161"/>
      <c r="HR192" s="161"/>
      <c r="HS192" s="161"/>
      <c r="HT192" s="161"/>
      <c r="HU192" s="161"/>
      <c r="HV192" s="161"/>
      <c r="HW192" s="161"/>
      <c r="HX192" s="161"/>
      <c r="HY192" s="161"/>
      <c r="HZ192" s="161"/>
      <c r="IA192" s="161"/>
      <c r="IB192" s="161"/>
      <c r="IC192" s="161"/>
      <c r="ID192" s="161"/>
      <c r="IE192" s="161"/>
      <c r="IF192" s="161"/>
      <c r="IG192" s="161"/>
      <c r="IH192" s="161"/>
      <c r="II192" s="161"/>
      <c r="IJ192" s="161"/>
      <c r="IK192" s="161"/>
      <c r="IL192" s="161"/>
      <c r="IM192" s="161"/>
      <c r="IN192" s="161"/>
      <c r="IO192" s="161"/>
      <c r="IP192" s="161"/>
      <c r="IQ192" s="161"/>
      <c r="IR192" s="161"/>
      <c r="IS192" s="161"/>
      <c r="IT192" s="161"/>
      <c r="IU192" s="161"/>
      <c r="IV192" s="161"/>
    </row>
    <row r="193" spans="1:256" s="162" customFormat="1" ht="23.45" customHeight="1" x14ac:dyDescent="0.35">
      <c r="A193" s="102" t="s">
        <v>88</v>
      </c>
      <c r="B193" s="117"/>
      <c r="C193" s="118" t="s">
        <v>230</v>
      </c>
      <c r="D193" s="388" t="s">
        <v>231</v>
      </c>
      <c r="E193" s="119" t="s">
        <v>89</v>
      </c>
      <c r="F193" s="119" t="s">
        <v>90</v>
      </c>
      <c r="G193" s="393" t="s">
        <v>239</v>
      </c>
      <c r="H193" s="146" t="s">
        <v>79</v>
      </c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  <c r="AK193" s="161"/>
      <c r="AL193" s="161"/>
      <c r="AM193" s="161"/>
      <c r="AN193" s="161"/>
      <c r="AO193" s="161"/>
      <c r="AP193" s="161"/>
      <c r="AQ193" s="161"/>
      <c r="AR193" s="161"/>
      <c r="AS193" s="161"/>
      <c r="AT193" s="161"/>
      <c r="AU193" s="161"/>
      <c r="AV193" s="161"/>
      <c r="AW193" s="161"/>
      <c r="AX193" s="161"/>
      <c r="AY193" s="161"/>
      <c r="AZ193" s="161"/>
      <c r="BA193" s="161"/>
      <c r="BB193" s="161"/>
      <c r="BC193" s="161"/>
      <c r="BD193" s="161"/>
      <c r="BE193" s="161"/>
      <c r="BF193" s="161"/>
      <c r="BG193" s="161"/>
      <c r="BH193" s="161"/>
      <c r="BI193" s="161"/>
      <c r="BJ193" s="161"/>
      <c r="BK193" s="161"/>
      <c r="BL193" s="161"/>
      <c r="BM193" s="161"/>
      <c r="BN193" s="161"/>
      <c r="BO193" s="161"/>
      <c r="BP193" s="161"/>
      <c r="BQ193" s="161"/>
      <c r="BR193" s="161"/>
      <c r="BS193" s="161"/>
      <c r="BT193" s="161"/>
      <c r="BU193" s="161"/>
      <c r="BV193" s="161"/>
      <c r="BW193" s="161"/>
      <c r="BX193" s="161"/>
      <c r="BY193" s="161"/>
      <c r="BZ193" s="161"/>
      <c r="CA193" s="161"/>
      <c r="CB193" s="161"/>
      <c r="CC193" s="161"/>
      <c r="CD193" s="161"/>
      <c r="CE193" s="161"/>
      <c r="CF193" s="161"/>
      <c r="CG193" s="161"/>
      <c r="CH193" s="161"/>
      <c r="CI193" s="161"/>
      <c r="CJ193" s="161"/>
      <c r="CK193" s="161"/>
      <c r="CL193" s="161"/>
      <c r="CM193" s="161"/>
      <c r="CN193" s="161"/>
      <c r="CO193" s="161"/>
      <c r="CP193" s="161"/>
      <c r="CQ193" s="161"/>
      <c r="CR193" s="161"/>
      <c r="CS193" s="161"/>
      <c r="CT193" s="161"/>
      <c r="CU193" s="161"/>
      <c r="CV193" s="161"/>
      <c r="CW193" s="161"/>
      <c r="CX193" s="161"/>
      <c r="CY193" s="161"/>
      <c r="CZ193" s="161"/>
      <c r="DA193" s="161"/>
      <c r="DB193" s="161"/>
      <c r="DC193" s="161"/>
      <c r="DD193" s="161"/>
      <c r="DE193" s="161"/>
      <c r="DF193" s="161"/>
      <c r="DG193" s="161"/>
      <c r="DH193" s="161"/>
      <c r="DI193" s="161"/>
      <c r="DJ193" s="161"/>
      <c r="DK193" s="161"/>
      <c r="DL193" s="161"/>
      <c r="DM193" s="161"/>
      <c r="DN193" s="161"/>
      <c r="DO193" s="161"/>
      <c r="DP193" s="161"/>
      <c r="DQ193" s="161"/>
      <c r="DR193" s="161"/>
      <c r="DS193" s="161"/>
      <c r="DT193" s="161"/>
      <c r="DU193" s="161"/>
      <c r="DV193" s="161"/>
      <c r="DW193" s="161"/>
      <c r="DX193" s="161"/>
      <c r="DY193" s="161"/>
      <c r="DZ193" s="161"/>
      <c r="EA193" s="161"/>
      <c r="EB193" s="161"/>
      <c r="EC193" s="161"/>
      <c r="ED193" s="161"/>
      <c r="EE193" s="161"/>
      <c r="EF193" s="161"/>
      <c r="EG193" s="161"/>
      <c r="EH193" s="161"/>
      <c r="EI193" s="161"/>
      <c r="EJ193" s="161"/>
      <c r="EK193" s="161"/>
      <c r="EL193" s="161"/>
      <c r="EM193" s="161"/>
      <c r="EN193" s="161"/>
      <c r="EO193" s="161"/>
      <c r="EP193" s="161"/>
      <c r="EQ193" s="161"/>
      <c r="ER193" s="161"/>
      <c r="ES193" s="161"/>
      <c r="ET193" s="161"/>
      <c r="EU193" s="161"/>
      <c r="EV193" s="161"/>
      <c r="EW193" s="161"/>
      <c r="EX193" s="161"/>
      <c r="EY193" s="161"/>
      <c r="EZ193" s="161"/>
      <c r="FA193" s="161"/>
      <c r="FB193" s="161"/>
      <c r="FC193" s="161"/>
      <c r="FD193" s="161"/>
      <c r="FE193" s="161"/>
      <c r="FF193" s="161"/>
      <c r="FG193" s="161"/>
      <c r="FH193" s="161"/>
      <c r="FI193" s="161"/>
      <c r="FJ193" s="161"/>
      <c r="FK193" s="161"/>
      <c r="FL193" s="161"/>
      <c r="FM193" s="161"/>
      <c r="FN193" s="161"/>
      <c r="FO193" s="161"/>
      <c r="FP193" s="161"/>
      <c r="FQ193" s="161"/>
      <c r="FR193" s="161"/>
      <c r="FS193" s="161"/>
      <c r="FT193" s="161"/>
      <c r="FU193" s="161"/>
      <c r="FV193" s="161"/>
      <c r="FW193" s="161"/>
      <c r="FX193" s="161"/>
      <c r="FY193" s="161"/>
      <c r="FZ193" s="161"/>
      <c r="GA193" s="161"/>
      <c r="GB193" s="161"/>
      <c r="GC193" s="161"/>
      <c r="GD193" s="161"/>
      <c r="GE193" s="161"/>
      <c r="GF193" s="161"/>
      <c r="GG193" s="161"/>
      <c r="GH193" s="161"/>
      <c r="GI193" s="161"/>
      <c r="GJ193" s="161"/>
      <c r="GK193" s="161"/>
      <c r="GL193" s="161"/>
      <c r="GM193" s="161"/>
      <c r="GN193" s="161"/>
      <c r="GO193" s="161"/>
      <c r="GP193" s="161"/>
      <c r="GQ193" s="161"/>
      <c r="GR193" s="161"/>
      <c r="GS193" s="161"/>
      <c r="GT193" s="161"/>
      <c r="GU193" s="161"/>
      <c r="GV193" s="161"/>
      <c r="GW193" s="161"/>
      <c r="GX193" s="161"/>
      <c r="GY193" s="161"/>
      <c r="GZ193" s="161"/>
      <c r="HA193" s="161"/>
      <c r="HB193" s="161"/>
      <c r="HC193" s="161"/>
      <c r="HD193" s="161"/>
      <c r="HE193" s="161"/>
      <c r="HF193" s="161"/>
      <c r="HG193" s="161"/>
      <c r="HH193" s="161"/>
      <c r="HI193" s="161"/>
      <c r="HJ193" s="161"/>
      <c r="HK193" s="161"/>
      <c r="HL193" s="161"/>
      <c r="HM193" s="161"/>
      <c r="HN193" s="161"/>
      <c r="HO193" s="161"/>
      <c r="HP193" s="161"/>
      <c r="HQ193" s="161"/>
      <c r="HR193" s="161"/>
      <c r="HS193" s="161"/>
      <c r="HT193" s="161"/>
      <c r="HU193" s="161"/>
      <c r="HV193" s="161"/>
      <c r="HW193" s="161"/>
      <c r="HX193" s="161"/>
      <c r="HY193" s="161"/>
      <c r="HZ193" s="161"/>
      <c r="IA193" s="161"/>
      <c r="IB193" s="161"/>
      <c r="IC193" s="161"/>
      <c r="ID193" s="161"/>
      <c r="IE193" s="161"/>
      <c r="IF193" s="161"/>
      <c r="IG193" s="161"/>
      <c r="IH193" s="161"/>
      <c r="II193" s="161"/>
      <c r="IJ193" s="161"/>
      <c r="IK193" s="161"/>
      <c r="IL193" s="161"/>
      <c r="IM193" s="161"/>
      <c r="IN193" s="161"/>
      <c r="IO193" s="161"/>
      <c r="IP193" s="161"/>
      <c r="IQ193" s="161"/>
      <c r="IR193" s="161"/>
      <c r="IS193" s="161"/>
      <c r="IT193" s="161"/>
      <c r="IU193" s="161"/>
      <c r="IV193" s="161"/>
    </row>
    <row r="194" spans="1:256" s="162" customFormat="1" ht="23.45" customHeight="1" x14ac:dyDescent="0.35">
      <c r="A194" s="131"/>
      <c r="B194" s="120"/>
      <c r="C194" s="121"/>
      <c r="D194" s="389"/>
      <c r="E194" s="172" t="s">
        <v>91</v>
      </c>
      <c r="F194" s="172" t="s">
        <v>92</v>
      </c>
      <c r="G194" s="394"/>
      <c r="H194" s="147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  <c r="AK194" s="161"/>
      <c r="AL194" s="161"/>
      <c r="AM194" s="161"/>
      <c r="AN194" s="161"/>
      <c r="AO194" s="161"/>
      <c r="AP194" s="161"/>
      <c r="AQ194" s="161"/>
      <c r="AR194" s="161"/>
      <c r="AS194" s="161"/>
      <c r="AT194" s="161"/>
      <c r="AU194" s="161"/>
      <c r="AV194" s="161"/>
      <c r="AW194" s="161"/>
      <c r="AX194" s="161"/>
      <c r="AY194" s="161"/>
      <c r="AZ194" s="161"/>
      <c r="BA194" s="161"/>
      <c r="BB194" s="161"/>
      <c r="BC194" s="161"/>
      <c r="BD194" s="161"/>
      <c r="BE194" s="161"/>
      <c r="BF194" s="161"/>
      <c r="BG194" s="161"/>
      <c r="BH194" s="161"/>
      <c r="BI194" s="161"/>
      <c r="BJ194" s="161"/>
      <c r="BK194" s="161"/>
      <c r="BL194" s="161"/>
      <c r="BM194" s="161"/>
      <c r="BN194" s="161"/>
      <c r="BO194" s="161"/>
      <c r="BP194" s="161"/>
      <c r="BQ194" s="161"/>
      <c r="BR194" s="161"/>
      <c r="BS194" s="161"/>
      <c r="BT194" s="161"/>
      <c r="BU194" s="161"/>
      <c r="BV194" s="161"/>
      <c r="BW194" s="161"/>
      <c r="BX194" s="161"/>
      <c r="BY194" s="161"/>
      <c r="BZ194" s="161"/>
      <c r="CA194" s="161"/>
      <c r="CB194" s="161"/>
      <c r="CC194" s="161"/>
      <c r="CD194" s="161"/>
      <c r="CE194" s="161"/>
      <c r="CF194" s="161"/>
      <c r="CG194" s="161"/>
      <c r="CH194" s="161"/>
      <c r="CI194" s="161"/>
      <c r="CJ194" s="161"/>
      <c r="CK194" s="161"/>
      <c r="CL194" s="161"/>
      <c r="CM194" s="161"/>
      <c r="CN194" s="161"/>
      <c r="CO194" s="161"/>
      <c r="CP194" s="161"/>
      <c r="CQ194" s="161"/>
      <c r="CR194" s="161"/>
      <c r="CS194" s="161"/>
      <c r="CT194" s="161"/>
      <c r="CU194" s="161"/>
      <c r="CV194" s="161"/>
      <c r="CW194" s="161"/>
      <c r="CX194" s="161"/>
      <c r="CY194" s="161"/>
      <c r="CZ194" s="161"/>
      <c r="DA194" s="161"/>
      <c r="DB194" s="161"/>
      <c r="DC194" s="161"/>
      <c r="DD194" s="161"/>
      <c r="DE194" s="161"/>
      <c r="DF194" s="161"/>
      <c r="DG194" s="161"/>
      <c r="DH194" s="161"/>
      <c r="DI194" s="161"/>
      <c r="DJ194" s="161"/>
      <c r="DK194" s="161"/>
      <c r="DL194" s="161"/>
      <c r="DM194" s="161"/>
      <c r="DN194" s="161"/>
      <c r="DO194" s="161"/>
      <c r="DP194" s="161"/>
      <c r="DQ194" s="161"/>
      <c r="DR194" s="161"/>
      <c r="DS194" s="161"/>
      <c r="DT194" s="161"/>
      <c r="DU194" s="161"/>
      <c r="DV194" s="161"/>
      <c r="DW194" s="161"/>
      <c r="DX194" s="161"/>
      <c r="DY194" s="161"/>
      <c r="DZ194" s="161"/>
      <c r="EA194" s="161"/>
      <c r="EB194" s="161"/>
      <c r="EC194" s="161"/>
      <c r="ED194" s="161"/>
      <c r="EE194" s="161"/>
      <c r="EF194" s="161"/>
      <c r="EG194" s="161"/>
      <c r="EH194" s="161"/>
      <c r="EI194" s="161"/>
      <c r="EJ194" s="161"/>
      <c r="EK194" s="161"/>
      <c r="EL194" s="161"/>
      <c r="EM194" s="161"/>
      <c r="EN194" s="161"/>
      <c r="EO194" s="161"/>
      <c r="EP194" s="161"/>
      <c r="EQ194" s="161"/>
      <c r="ER194" s="161"/>
      <c r="ES194" s="161"/>
      <c r="ET194" s="161"/>
      <c r="EU194" s="161"/>
      <c r="EV194" s="161"/>
      <c r="EW194" s="161"/>
      <c r="EX194" s="161"/>
      <c r="EY194" s="161"/>
      <c r="EZ194" s="161"/>
      <c r="FA194" s="161"/>
      <c r="FB194" s="161"/>
      <c r="FC194" s="161"/>
      <c r="FD194" s="161"/>
      <c r="FE194" s="161"/>
      <c r="FF194" s="161"/>
      <c r="FG194" s="161"/>
      <c r="FH194" s="161"/>
      <c r="FI194" s="161"/>
      <c r="FJ194" s="161"/>
      <c r="FK194" s="161"/>
      <c r="FL194" s="161"/>
      <c r="FM194" s="161"/>
      <c r="FN194" s="161"/>
      <c r="FO194" s="161"/>
      <c r="FP194" s="161"/>
      <c r="FQ194" s="161"/>
      <c r="FR194" s="161"/>
      <c r="FS194" s="161"/>
      <c r="FT194" s="161"/>
      <c r="FU194" s="161"/>
      <c r="FV194" s="161"/>
      <c r="FW194" s="161"/>
      <c r="FX194" s="161"/>
      <c r="FY194" s="161"/>
      <c r="FZ194" s="161"/>
      <c r="GA194" s="161"/>
      <c r="GB194" s="161"/>
      <c r="GC194" s="161"/>
      <c r="GD194" s="161"/>
      <c r="GE194" s="161"/>
      <c r="GF194" s="161"/>
      <c r="GG194" s="161"/>
      <c r="GH194" s="161"/>
      <c r="GI194" s="161"/>
      <c r="GJ194" s="161"/>
      <c r="GK194" s="161"/>
      <c r="GL194" s="161"/>
      <c r="GM194" s="161"/>
      <c r="GN194" s="161"/>
      <c r="GO194" s="161"/>
      <c r="GP194" s="161"/>
      <c r="GQ194" s="161"/>
      <c r="GR194" s="161"/>
      <c r="GS194" s="161"/>
      <c r="GT194" s="161"/>
      <c r="GU194" s="161"/>
      <c r="GV194" s="161"/>
      <c r="GW194" s="161"/>
      <c r="GX194" s="161"/>
      <c r="GY194" s="161"/>
      <c r="GZ194" s="161"/>
      <c r="HA194" s="161"/>
      <c r="HB194" s="161"/>
      <c r="HC194" s="161"/>
      <c r="HD194" s="161"/>
      <c r="HE194" s="161"/>
      <c r="HF194" s="161"/>
      <c r="HG194" s="161"/>
      <c r="HH194" s="161"/>
      <c r="HI194" s="161"/>
      <c r="HJ194" s="161"/>
      <c r="HK194" s="161"/>
      <c r="HL194" s="161"/>
      <c r="HM194" s="161"/>
      <c r="HN194" s="161"/>
      <c r="HO194" s="161"/>
      <c r="HP194" s="161"/>
      <c r="HQ194" s="161"/>
      <c r="HR194" s="161"/>
      <c r="HS194" s="161"/>
      <c r="HT194" s="161"/>
      <c r="HU194" s="161"/>
      <c r="HV194" s="161"/>
      <c r="HW194" s="161"/>
      <c r="HX194" s="161"/>
      <c r="HY194" s="161"/>
      <c r="HZ194" s="161"/>
      <c r="IA194" s="161"/>
      <c r="IB194" s="161"/>
      <c r="IC194" s="161"/>
      <c r="ID194" s="161"/>
      <c r="IE194" s="161"/>
      <c r="IF194" s="161"/>
      <c r="IG194" s="161"/>
      <c r="IH194" s="161"/>
      <c r="II194" s="161"/>
      <c r="IJ194" s="161"/>
      <c r="IK194" s="161"/>
      <c r="IL194" s="161"/>
      <c r="IM194" s="161"/>
      <c r="IN194" s="161"/>
      <c r="IO194" s="161"/>
      <c r="IP194" s="161"/>
      <c r="IQ194" s="161"/>
      <c r="IR194" s="161"/>
      <c r="IS194" s="161"/>
      <c r="IT194" s="161"/>
      <c r="IU194" s="161"/>
      <c r="IV194" s="161"/>
    </row>
    <row r="195" spans="1:256" s="162" customFormat="1" ht="23.45" customHeight="1" x14ac:dyDescent="0.35">
      <c r="A195" s="178" t="s">
        <v>124</v>
      </c>
      <c r="B195" s="71" t="s">
        <v>5</v>
      </c>
      <c r="C195" s="31">
        <f>SUM(C196)</f>
        <v>17029665.75</v>
      </c>
      <c r="D195" s="32">
        <f>SUM(D196)</f>
        <v>19000000</v>
      </c>
      <c r="E195" s="352" t="s">
        <v>91</v>
      </c>
      <c r="F195" s="195">
        <f>D195-G195</f>
        <v>3000000</v>
      </c>
      <c r="G195" s="140">
        <f>SUM(G196)</f>
        <v>16000000</v>
      </c>
      <c r="H195" s="148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  <c r="AK195" s="161"/>
      <c r="AL195" s="161"/>
      <c r="AM195" s="161"/>
      <c r="AN195" s="161"/>
      <c r="AO195" s="161"/>
      <c r="AP195" s="161"/>
      <c r="AQ195" s="161"/>
      <c r="AR195" s="161"/>
      <c r="AS195" s="161"/>
      <c r="AT195" s="161"/>
      <c r="AU195" s="161"/>
      <c r="AV195" s="161"/>
      <c r="AW195" s="161"/>
      <c r="AX195" s="161"/>
      <c r="AY195" s="161"/>
      <c r="AZ195" s="161"/>
      <c r="BA195" s="161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1"/>
      <c r="BM195" s="161"/>
      <c r="BN195" s="161"/>
      <c r="BO195" s="161"/>
      <c r="BP195" s="161"/>
      <c r="BQ195" s="161"/>
      <c r="BR195" s="161"/>
      <c r="BS195" s="161"/>
      <c r="BT195" s="161"/>
      <c r="BU195" s="161"/>
      <c r="BV195" s="161"/>
      <c r="BW195" s="161"/>
      <c r="BX195" s="161"/>
      <c r="BY195" s="161"/>
      <c r="BZ195" s="161"/>
      <c r="CA195" s="161"/>
      <c r="CB195" s="161"/>
      <c r="CC195" s="161"/>
      <c r="CD195" s="161"/>
      <c r="CE195" s="161"/>
      <c r="CF195" s="161"/>
      <c r="CG195" s="161"/>
      <c r="CH195" s="161"/>
      <c r="CI195" s="161"/>
      <c r="CJ195" s="161"/>
      <c r="CK195" s="161"/>
      <c r="CL195" s="161"/>
      <c r="CM195" s="161"/>
      <c r="CN195" s="161"/>
      <c r="CO195" s="161"/>
      <c r="CP195" s="161"/>
      <c r="CQ195" s="161"/>
      <c r="CR195" s="161"/>
      <c r="CS195" s="161"/>
      <c r="CT195" s="161"/>
      <c r="CU195" s="161"/>
      <c r="CV195" s="161"/>
      <c r="CW195" s="161"/>
      <c r="CX195" s="161"/>
      <c r="CY195" s="161"/>
      <c r="CZ195" s="161"/>
      <c r="DA195" s="161"/>
      <c r="DB195" s="161"/>
      <c r="DC195" s="161"/>
      <c r="DD195" s="161"/>
      <c r="DE195" s="161"/>
      <c r="DF195" s="161"/>
      <c r="DG195" s="161"/>
      <c r="DH195" s="161"/>
      <c r="DI195" s="161"/>
      <c r="DJ195" s="161"/>
      <c r="DK195" s="161"/>
      <c r="DL195" s="161"/>
      <c r="DM195" s="161"/>
      <c r="DN195" s="161"/>
      <c r="DO195" s="161"/>
      <c r="DP195" s="161"/>
      <c r="DQ195" s="161"/>
      <c r="DR195" s="161"/>
      <c r="DS195" s="161"/>
      <c r="DT195" s="161"/>
      <c r="DU195" s="161"/>
      <c r="DV195" s="161"/>
      <c r="DW195" s="161"/>
      <c r="DX195" s="161"/>
      <c r="DY195" s="161"/>
      <c r="DZ195" s="161"/>
      <c r="EA195" s="161"/>
      <c r="EB195" s="161"/>
      <c r="EC195" s="161"/>
      <c r="ED195" s="161"/>
      <c r="EE195" s="161"/>
      <c r="EF195" s="161"/>
      <c r="EG195" s="161"/>
      <c r="EH195" s="161"/>
      <c r="EI195" s="161"/>
      <c r="EJ195" s="161"/>
      <c r="EK195" s="161"/>
      <c r="EL195" s="161"/>
      <c r="EM195" s="161"/>
      <c r="EN195" s="161"/>
      <c r="EO195" s="161"/>
      <c r="EP195" s="161"/>
      <c r="EQ195" s="161"/>
      <c r="ER195" s="161"/>
      <c r="ES195" s="161"/>
      <c r="ET195" s="161"/>
      <c r="EU195" s="161"/>
      <c r="EV195" s="161"/>
      <c r="EW195" s="161"/>
      <c r="EX195" s="161"/>
      <c r="EY195" s="161"/>
      <c r="EZ195" s="161"/>
      <c r="FA195" s="161"/>
      <c r="FB195" s="161"/>
      <c r="FC195" s="161"/>
      <c r="FD195" s="161"/>
      <c r="FE195" s="161"/>
      <c r="FF195" s="161"/>
      <c r="FG195" s="161"/>
      <c r="FH195" s="161"/>
      <c r="FI195" s="161"/>
      <c r="FJ195" s="161"/>
      <c r="FK195" s="161"/>
      <c r="FL195" s="161"/>
      <c r="FM195" s="161"/>
      <c r="FN195" s="161"/>
      <c r="FO195" s="161"/>
      <c r="FP195" s="161"/>
      <c r="FQ195" s="161"/>
      <c r="FR195" s="161"/>
      <c r="FS195" s="161"/>
      <c r="FT195" s="161"/>
      <c r="FU195" s="161"/>
      <c r="FV195" s="161"/>
      <c r="FW195" s="161"/>
      <c r="FX195" s="161"/>
      <c r="FY195" s="161"/>
      <c r="FZ195" s="161"/>
      <c r="GA195" s="161"/>
      <c r="GB195" s="161"/>
      <c r="GC195" s="161"/>
      <c r="GD195" s="161"/>
      <c r="GE195" s="161"/>
      <c r="GF195" s="161"/>
      <c r="GG195" s="161"/>
      <c r="GH195" s="161"/>
      <c r="GI195" s="161"/>
      <c r="GJ195" s="161"/>
      <c r="GK195" s="161"/>
      <c r="GL195" s="161"/>
      <c r="GM195" s="161"/>
      <c r="GN195" s="161"/>
      <c r="GO195" s="161"/>
      <c r="GP195" s="161"/>
      <c r="GQ195" s="161"/>
      <c r="GR195" s="161"/>
      <c r="GS195" s="161"/>
      <c r="GT195" s="161"/>
      <c r="GU195" s="161"/>
      <c r="GV195" s="161"/>
      <c r="GW195" s="161"/>
      <c r="GX195" s="161"/>
      <c r="GY195" s="161"/>
      <c r="GZ195" s="161"/>
      <c r="HA195" s="161"/>
      <c r="HB195" s="161"/>
      <c r="HC195" s="161"/>
      <c r="HD195" s="161"/>
      <c r="HE195" s="161"/>
      <c r="HF195" s="161"/>
      <c r="HG195" s="161"/>
      <c r="HH195" s="161"/>
      <c r="HI195" s="161"/>
      <c r="HJ195" s="161"/>
      <c r="HK195" s="161"/>
      <c r="HL195" s="161"/>
      <c r="HM195" s="161"/>
      <c r="HN195" s="161"/>
      <c r="HO195" s="161"/>
      <c r="HP195" s="161"/>
      <c r="HQ195" s="161"/>
      <c r="HR195" s="161"/>
      <c r="HS195" s="161"/>
      <c r="HT195" s="161"/>
      <c r="HU195" s="161"/>
      <c r="HV195" s="161"/>
      <c r="HW195" s="161"/>
      <c r="HX195" s="161"/>
      <c r="HY195" s="161"/>
      <c r="HZ195" s="161"/>
      <c r="IA195" s="161"/>
      <c r="IB195" s="161"/>
      <c r="IC195" s="161"/>
      <c r="ID195" s="161"/>
      <c r="IE195" s="161"/>
      <c r="IF195" s="161"/>
      <c r="IG195" s="161"/>
      <c r="IH195" s="161"/>
      <c r="II195" s="161"/>
      <c r="IJ195" s="161"/>
      <c r="IK195" s="161"/>
      <c r="IL195" s="161"/>
      <c r="IM195" s="161"/>
      <c r="IN195" s="161"/>
      <c r="IO195" s="161"/>
      <c r="IP195" s="161"/>
      <c r="IQ195" s="161"/>
      <c r="IR195" s="161"/>
      <c r="IS195" s="161"/>
      <c r="IT195" s="161"/>
      <c r="IU195" s="161"/>
      <c r="IV195" s="161"/>
    </row>
    <row r="196" spans="1:256" s="162" customFormat="1" ht="23.45" customHeight="1" x14ac:dyDescent="0.35">
      <c r="A196" s="136" t="s">
        <v>125</v>
      </c>
      <c r="B196" s="72" t="s">
        <v>5</v>
      </c>
      <c r="C196" s="38">
        <f>SUM(C198:C200)</f>
        <v>17029665.75</v>
      </c>
      <c r="D196" s="37">
        <f>SUM(D198:D200)</f>
        <v>19000000</v>
      </c>
      <c r="E196" s="316" t="s">
        <v>91</v>
      </c>
      <c r="F196" s="34">
        <f>D196-G196</f>
        <v>3000000</v>
      </c>
      <c r="G196" s="142">
        <f>SUM(G198:G200)</f>
        <v>16000000</v>
      </c>
      <c r="H196" s="150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1"/>
      <c r="AP196" s="161"/>
      <c r="AQ196" s="161"/>
      <c r="AR196" s="161"/>
      <c r="AS196" s="161"/>
      <c r="AT196" s="161"/>
      <c r="AU196" s="161"/>
      <c r="AV196" s="161"/>
      <c r="AW196" s="161"/>
      <c r="AX196" s="161"/>
      <c r="AY196" s="161"/>
      <c r="AZ196" s="161"/>
      <c r="BA196" s="161"/>
      <c r="BB196" s="161"/>
      <c r="BC196" s="161"/>
      <c r="BD196" s="161"/>
      <c r="BE196" s="161"/>
      <c r="BF196" s="161"/>
      <c r="BG196" s="161"/>
      <c r="BH196" s="161"/>
      <c r="BI196" s="161"/>
      <c r="BJ196" s="161"/>
      <c r="BK196" s="161"/>
      <c r="BL196" s="161"/>
      <c r="BM196" s="161"/>
      <c r="BN196" s="161"/>
      <c r="BO196" s="161"/>
      <c r="BP196" s="161"/>
      <c r="BQ196" s="161"/>
      <c r="BR196" s="161"/>
      <c r="BS196" s="161"/>
      <c r="BT196" s="161"/>
      <c r="BU196" s="161"/>
      <c r="BV196" s="161"/>
      <c r="BW196" s="161"/>
      <c r="BX196" s="161"/>
      <c r="BY196" s="161"/>
      <c r="BZ196" s="161"/>
      <c r="CA196" s="161"/>
      <c r="CB196" s="161"/>
      <c r="CC196" s="161"/>
      <c r="CD196" s="161"/>
      <c r="CE196" s="161"/>
      <c r="CF196" s="161"/>
      <c r="CG196" s="161"/>
      <c r="CH196" s="161"/>
      <c r="CI196" s="161"/>
      <c r="CJ196" s="161"/>
      <c r="CK196" s="161"/>
      <c r="CL196" s="161"/>
      <c r="CM196" s="161"/>
      <c r="CN196" s="161"/>
      <c r="CO196" s="161"/>
      <c r="CP196" s="161"/>
      <c r="CQ196" s="161"/>
      <c r="CR196" s="161"/>
      <c r="CS196" s="161"/>
      <c r="CT196" s="161"/>
      <c r="CU196" s="161"/>
      <c r="CV196" s="161"/>
      <c r="CW196" s="161"/>
      <c r="CX196" s="161"/>
      <c r="CY196" s="161"/>
      <c r="CZ196" s="161"/>
      <c r="DA196" s="161"/>
      <c r="DB196" s="161"/>
      <c r="DC196" s="161"/>
      <c r="DD196" s="161"/>
      <c r="DE196" s="161"/>
      <c r="DF196" s="161"/>
      <c r="DG196" s="161"/>
      <c r="DH196" s="161"/>
      <c r="DI196" s="161"/>
      <c r="DJ196" s="161"/>
      <c r="DK196" s="161"/>
      <c r="DL196" s="161"/>
      <c r="DM196" s="161"/>
      <c r="DN196" s="161"/>
      <c r="DO196" s="161"/>
      <c r="DP196" s="161"/>
      <c r="DQ196" s="161"/>
      <c r="DR196" s="161"/>
      <c r="DS196" s="161"/>
      <c r="DT196" s="161"/>
      <c r="DU196" s="161"/>
      <c r="DV196" s="161"/>
      <c r="DW196" s="161"/>
      <c r="DX196" s="161"/>
      <c r="DY196" s="161"/>
      <c r="DZ196" s="161"/>
      <c r="EA196" s="161"/>
      <c r="EB196" s="161"/>
      <c r="EC196" s="161"/>
      <c r="ED196" s="161"/>
      <c r="EE196" s="161"/>
      <c r="EF196" s="161"/>
      <c r="EG196" s="161"/>
      <c r="EH196" s="161"/>
      <c r="EI196" s="161"/>
      <c r="EJ196" s="161"/>
      <c r="EK196" s="161"/>
      <c r="EL196" s="161"/>
      <c r="EM196" s="161"/>
      <c r="EN196" s="161"/>
      <c r="EO196" s="161"/>
      <c r="EP196" s="161"/>
      <c r="EQ196" s="161"/>
      <c r="ER196" s="161"/>
      <c r="ES196" s="161"/>
      <c r="ET196" s="161"/>
      <c r="EU196" s="161"/>
      <c r="EV196" s="161"/>
      <c r="EW196" s="161"/>
      <c r="EX196" s="161"/>
      <c r="EY196" s="161"/>
      <c r="EZ196" s="161"/>
      <c r="FA196" s="161"/>
      <c r="FB196" s="161"/>
      <c r="FC196" s="161"/>
      <c r="FD196" s="161"/>
      <c r="FE196" s="161"/>
      <c r="FF196" s="161"/>
      <c r="FG196" s="161"/>
      <c r="FH196" s="161"/>
      <c r="FI196" s="161"/>
      <c r="FJ196" s="161"/>
      <c r="FK196" s="161"/>
      <c r="FL196" s="161"/>
      <c r="FM196" s="161"/>
      <c r="FN196" s="161"/>
      <c r="FO196" s="161"/>
      <c r="FP196" s="161"/>
      <c r="FQ196" s="161"/>
      <c r="FR196" s="161"/>
      <c r="FS196" s="161"/>
      <c r="FT196" s="161"/>
      <c r="FU196" s="161"/>
      <c r="FV196" s="161"/>
      <c r="FW196" s="161"/>
      <c r="FX196" s="161"/>
      <c r="FY196" s="161"/>
      <c r="FZ196" s="161"/>
      <c r="GA196" s="161"/>
      <c r="GB196" s="161"/>
      <c r="GC196" s="161"/>
      <c r="GD196" s="161"/>
      <c r="GE196" s="161"/>
      <c r="GF196" s="161"/>
      <c r="GG196" s="161"/>
      <c r="GH196" s="161"/>
      <c r="GI196" s="161"/>
      <c r="GJ196" s="161"/>
      <c r="GK196" s="161"/>
      <c r="GL196" s="161"/>
      <c r="GM196" s="161"/>
      <c r="GN196" s="161"/>
      <c r="GO196" s="161"/>
      <c r="GP196" s="161"/>
      <c r="GQ196" s="161"/>
      <c r="GR196" s="161"/>
      <c r="GS196" s="161"/>
      <c r="GT196" s="161"/>
      <c r="GU196" s="161"/>
      <c r="GV196" s="161"/>
      <c r="GW196" s="161"/>
      <c r="GX196" s="161"/>
      <c r="GY196" s="161"/>
      <c r="GZ196" s="161"/>
      <c r="HA196" s="161"/>
      <c r="HB196" s="161"/>
      <c r="HC196" s="161"/>
      <c r="HD196" s="161"/>
      <c r="HE196" s="161"/>
      <c r="HF196" s="161"/>
      <c r="HG196" s="161"/>
      <c r="HH196" s="161"/>
      <c r="HI196" s="161"/>
      <c r="HJ196" s="161"/>
      <c r="HK196" s="161"/>
      <c r="HL196" s="161"/>
      <c r="HM196" s="161"/>
      <c r="HN196" s="161"/>
      <c r="HO196" s="161"/>
      <c r="HP196" s="161"/>
      <c r="HQ196" s="161"/>
      <c r="HR196" s="161"/>
      <c r="HS196" s="161"/>
      <c r="HT196" s="161"/>
      <c r="HU196" s="161"/>
      <c r="HV196" s="161"/>
      <c r="HW196" s="161"/>
      <c r="HX196" s="161"/>
      <c r="HY196" s="161"/>
      <c r="HZ196" s="161"/>
      <c r="IA196" s="161"/>
      <c r="IB196" s="161"/>
      <c r="IC196" s="161"/>
      <c r="ID196" s="161"/>
      <c r="IE196" s="161"/>
      <c r="IF196" s="161"/>
      <c r="IG196" s="161"/>
      <c r="IH196" s="161"/>
      <c r="II196" s="161"/>
      <c r="IJ196" s="161"/>
      <c r="IK196" s="161"/>
      <c r="IL196" s="161"/>
      <c r="IM196" s="161"/>
      <c r="IN196" s="161"/>
      <c r="IO196" s="161"/>
      <c r="IP196" s="161"/>
      <c r="IQ196" s="161"/>
      <c r="IR196" s="161"/>
      <c r="IS196" s="161"/>
      <c r="IT196" s="161"/>
      <c r="IU196" s="161"/>
      <c r="IV196" s="161"/>
    </row>
    <row r="197" spans="1:256" s="4" customFormat="1" ht="23.45" customHeight="1" x14ac:dyDescent="0.35">
      <c r="A197" s="134" t="s">
        <v>252</v>
      </c>
      <c r="B197" s="122"/>
      <c r="C197" s="125"/>
      <c r="D197" s="124"/>
      <c r="E197" s="337"/>
      <c r="F197" s="124"/>
      <c r="G197" s="141"/>
      <c r="H197" s="149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</row>
    <row r="198" spans="1:256" s="4" customFormat="1" ht="23.45" customHeight="1" x14ac:dyDescent="0.35">
      <c r="A198" s="134" t="s">
        <v>220</v>
      </c>
      <c r="B198" s="122"/>
      <c r="C198" s="123">
        <v>3405933.15</v>
      </c>
      <c r="D198" s="124">
        <v>3800000</v>
      </c>
      <c r="E198" s="311" t="s">
        <v>91</v>
      </c>
      <c r="F198" s="67">
        <f>D198-G198</f>
        <v>600000</v>
      </c>
      <c r="G198" s="141">
        <v>3200000</v>
      </c>
      <c r="H198" s="149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</row>
    <row r="199" spans="1:256" s="4" customFormat="1" ht="23.45" customHeight="1" x14ac:dyDescent="0.35">
      <c r="A199" s="134" t="s">
        <v>221</v>
      </c>
      <c r="B199" s="122"/>
      <c r="C199" s="123">
        <v>5108899.72</v>
      </c>
      <c r="D199" s="124">
        <v>5700000</v>
      </c>
      <c r="E199" s="311" t="s">
        <v>91</v>
      </c>
      <c r="F199" s="67">
        <f>D199-G199</f>
        <v>900000</v>
      </c>
      <c r="G199" s="141">
        <v>4800000</v>
      </c>
      <c r="H199" s="149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</row>
    <row r="200" spans="1:256" s="4" customFormat="1" ht="23.45" customHeight="1" x14ac:dyDescent="0.35">
      <c r="A200" s="134" t="s">
        <v>222</v>
      </c>
      <c r="B200" s="122"/>
      <c r="C200" s="123">
        <v>8514832.8800000008</v>
      </c>
      <c r="D200" s="124">
        <v>9500000</v>
      </c>
      <c r="E200" s="311" t="s">
        <v>91</v>
      </c>
      <c r="F200" s="67">
        <f>D200-G200</f>
        <v>1500000</v>
      </c>
      <c r="G200" s="141">
        <v>8000000</v>
      </c>
      <c r="H200" s="149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</row>
    <row r="201" spans="1:256" s="4" customFormat="1" ht="20.100000000000001" customHeight="1" x14ac:dyDescent="0.35">
      <c r="A201" s="135"/>
      <c r="B201" s="122"/>
      <c r="C201" s="125"/>
      <c r="D201" s="125"/>
      <c r="E201" s="125"/>
      <c r="F201" s="125"/>
      <c r="G201" s="143"/>
      <c r="H201" s="149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  <c r="IV201" s="3"/>
    </row>
    <row r="202" spans="1:256" s="4" customFormat="1" ht="20.100000000000001" customHeight="1" x14ac:dyDescent="0.35">
      <c r="A202" s="135"/>
      <c r="B202" s="122"/>
      <c r="C202" s="125"/>
      <c r="D202" s="125"/>
      <c r="E202" s="125"/>
      <c r="F202" s="125"/>
      <c r="G202" s="143"/>
      <c r="H202" s="149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  <c r="IV202" s="3"/>
    </row>
    <row r="203" spans="1:256" s="4" customFormat="1" ht="20.100000000000001" customHeight="1" x14ac:dyDescent="0.35">
      <c r="A203" s="135"/>
      <c r="B203" s="122"/>
      <c r="C203" s="125"/>
      <c r="D203" s="125"/>
      <c r="E203" s="125"/>
      <c r="F203" s="125"/>
      <c r="G203" s="143"/>
      <c r="H203" s="149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  <c r="IV203" s="3"/>
    </row>
    <row r="204" spans="1:256" s="4" customFormat="1" ht="20.100000000000001" customHeight="1" x14ac:dyDescent="0.35">
      <c r="A204" s="135"/>
      <c r="B204" s="122"/>
      <c r="C204" s="125"/>
      <c r="D204" s="125"/>
      <c r="E204" s="125"/>
      <c r="F204" s="125"/>
      <c r="G204" s="143"/>
      <c r="H204" s="149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  <c r="IV204" s="3"/>
    </row>
    <row r="205" spans="1:256" s="4" customFormat="1" ht="20.100000000000001" customHeight="1" x14ac:dyDescent="0.35">
      <c r="A205" s="135"/>
      <c r="B205" s="122"/>
      <c r="C205" s="125"/>
      <c r="D205" s="125"/>
      <c r="E205" s="125"/>
      <c r="F205" s="125"/>
      <c r="G205" s="143"/>
      <c r="H205" s="149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  <c r="IV205" s="3"/>
    </row>
    <row r="206" spans="1:256" s="4" customFormat="1" ht="20.100000000000001" customHeight="1" x14ac:dyDescent="0.35">
      <c r="A206" s="135"/>
      <c r="B206" s="122"/>
      <c r="C206" s="125"/>
      <c r="D206" s="125"/>
      <c r="E206" s="125"/>
      <c r="F206" s="125"/>
      <c r="G206" s="143"/>
      <c r="H206" s="149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</row>
    <row r="207" spans="1:256" s="4" customFormat="1" ht="20.100000000000001" customHeight="1" x14ac:dyDescent="0.35">
      <c r="A207" s="135"/>
      <c r="B207" s="122"/>
      <c r="C207" s="125"/>
      <c r="D207" s="125"/>
      <c r="E207" s="125"/>
      <c r="F207" s="125"/>
      <c r="G207" s="143"/>
      <c r="H207" s="149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  <c r="IV207" s="3"/>
    </row>
    <row r="208" spans="1:256" s="4" customFormat="1" ht="20.100000000000001" customHeight="1" x14ac:dyDescent="0.35">
      <c r="A208" s="135"/>
      <c r="B208" s="122"/>
      <c r="C208" s="125"/>
      <c r="D208" s="125"/>
      <c r="E208" s="125"/>
      <c r="F208" s="125"/>
      <c r="G208" s="143"/>
      <c r="H208" s="149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4" customFormat="1" ht="20.100000000000001" customHeight="1" x14ac:dyDescent="0.35">
      <c r="A209" s="135"/>
      <c r="B209" s="122"/>
      <c r="C209" s="125"/>
      <c r="D209" s="125"/>
      <c r="E209" s="125"/>
      <c r="F209" s="125"/>
      <c r="G209" s="143"/>
      <c r="H209" s="149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  <c r="IV209" s="3"/>
    </row>
    <row r="210" spans="1:256" s="4" customFormat="1" ht="20.100000000000001" customHeight="1" x14ac:dyDescent="0.35">
      <c r="A210" s="135"/>
      <c r="B210" s="122"/>
      <c r="C210" s="125"/>
      <c r="D210" s="125"/>
      <c r="E210" s="125"/>
      <c r="F210" s="125"/>
      <c r="G210" s="143"/>
      <c r="H210" s="149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4" customFormat="1" ht="20.100000000000001" customHeight="1" x14ac:dyDescent="0.35">
      <c r="A211" s="135"/>
      <c r="B211" s="122"/>
      <c r="C211" s="125"/>
      <c r="D211" s="125"/>
      <c r="E211" s="125"/>
      <c r="F211" s="125"/>
      <c r="G211" s="143"/>
      <c r="H211" s="149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  <c r="IV211" s="3"/>
    </row>
    <row r="212" spans="1:256" s="4" customFormat="1" ht="20.100000000000001" customHeight="1" x14ac:dyDescent="0.35">
      <c r="A212" s="135"/>
      <c r="B212" s="122"/>
      <c r="C212" s="125"/>
      <c r="D212" s="125"/>
      <c r="E212" s="125"/>
      <c r="F212" s="125"/>
      <c r="G212" s="143"/>
      <c r="H212" s="149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4" customFormat="1" ht="20.100000000000001" customHeight="1" x14ac:dyDescent="0.35">
      <c r="A213" s="135"/>
      <c r="B213" s="122"/>
      <c r="C213" s="125"/>
      <c r="D213" s="125"/>
      <c r="E213" s="125"/>
      <c r="F213" s="125"/>
      <c r="G213" s="143"/>
      <c r="H213" s="149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  <c r="IV213" s="3"/>
    </row>
    <row r="214" spans="1:256" s="4" customFormat="1" ht="20.100000000000001" customHeight="1" x14ac:dyDescent="0.35">
      <c r="A214" s="135"/>
      <c r="B214" s="122"/>
      <c r="C214" s="125"/>
      <c r="D214" s="125"/>
      <c r="E214" s="125"/>
      <c r="F214" s="125"/>
      <c r="G214" s="143"/>
      <c r="H214" s="149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  <c r="IV214" s="3"/>
    </row>
    <row r="215" spans="1:256" s="4" customFormat="1" ht="20.100000000000001" customHeight="1" x14ac:dyDescent="0.35">
      <c r="A215" s="135"/>
      <c r="B215" s="122"/>
      <c r="C215" s="125"/>
      <c r="D215" s="125"/>
      <c r="E215" s="125"/>
      <c r="F215" s="125"/>
      <c r="G215" s="143"/>
      <c r="H215" s="149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  <c r="IV215" s="3"/>
    </row>
    <row r="216" spans="1:256" s="4" customFormat="1" ht="20.100000000000001" customHeight="1" x14ac:dyDescent="0.35">
      <c r="A216" s="135"/>
      <c r="B216" s="122"/>
      <c r="C216" s="125"/>
      <c r="D216" s="125"/>
      <c r="E216" s="125"/>
      <c r="F216" s="125"/>
      <c r="G216" s="143"/>
      <c r="H216" s="149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  <c r="IV216" s="3"/>
    </row>
    <row r="217" spans="1:256" s="4" customFormat="1" ht="20.100000000000001" customHeight="1" x14ac:dyDescent="0.35">
      <c r="A217" s="135"/>
      <c r="B217" s="122"/>
      <c r="C217" s="125"/>
      <c r="D217" s="125"/>
      <c r="E217" s="125"/>
      <c r="F217" s="125"/>
      <c r="G217" s="143"/>
      <c r="H217" s="149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</row>
    <row r="218" spans="1:256" s="4" customFormat="1" ht="20.100000000000001" customHeight="1" x14ac:dyDescent="0.35">
      <c r="A218" s="135"/>
      <c r="B218" s="122"/>
      <c r="C218" s="125"/>
      <c r="D218" s="125"/>
      <c r="E218" s="125"/>
      <c r="F218" s="125"/>
      <c r="G218" s="143"/>
      <c r="H218" s="149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</row>
    <row r="219" spans="1:256" s="4" customFormat="1" ht="20.100000000000001" customHeight="1" x14ac:dyDescent="0.35">
      <c r="A219" s="135"/>
      <c r="B219" s="122"/>
      <c r="C219" s="125"/>
      <c r="D219" s="125"/>
      <c r="E219" s="125"/>
      <c r="F219" s="125"/>
      <c r="G219" s="143"/>
      <c r="H219" s="149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  <c r="IV219" s="3"/>
    </row>
    <row r="220" spans="1:256" s="4" customFormat="1" ht="20.100000000000001" customHeight="1" x14ac:dyDescent="0.35">
      <c r="A220" s="135"/>
      <c r="B220" s="122"/>
      <c r="C220" s="125"/>
      <c r="D220" s="125"/>
      <c r="E220" s="125"/>
      <c r="F220" s="125"/>
      <c r="G220" s="143"/>
      <c r="H220" s="149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  <c r="IV220" s="3"/>
    </row>
    <row r="221" spans="1:256" s="4" customFormat="1" ht="20.100000000000001" customHeight="1" x14ac:dyDescent="0.35">
      <c r="A221" s="135"/>
      <c r="B221" s="122"/>
      <c r="C221" s="125"/>
      <c r="D221" s="125"/>
      <c r="E221" s="125"/>
      <c r="F221" s="125"/>
      <c r="G221" s="143"/>
      <c r="H221" s="149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  <c r="IV221" s="3"/>
    </row>
    <row r="222" spans="1:256" s="4" customFormat="1" ht="20.100000000000001" customHeight="1" x14ac:dyDescent="0.35">
      <c r="A222" s="135"/>
      <c r="B222" s="122"/>
      <c r="C222" s="125"/>
      <c r="D222" s="125"/>
      <c r="E222" s="125"/>
      <c r="F222" s="125"/>
      <c r="G222" s="143"/>
      <c r="H222" s="149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  <c r="IV222" s="3"/>
    </row>
    <row r="223" spans="1:256" s="4" customFormat="1" ht="20.100000000000001" customHeight="1" x14ac:dyDescent="0.35">
      <c r="A223" s="135"/>
      <c r="B223" s="122"/>
      <c r="C223" s="125"/>
      <c r="D223" s="125"/>
      <c r="E223" s="125"/>
      <c r="F223" s="125"/>
      <c r="G223" s="143"/>
      <c r="H223" s="149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  <c r="IV223" s="3"/>
    </row>
    <row r="224" spans="1:256" s="4" customFormat="1" ht="20.100000000000001" customHeight="1" x14ac:dyDescent="0.35">
      <c r="A224" s="137"/>
      <c r="B224" s="138"/>
      <c r="C224" s="201"/>
      <c r="D224" s="201"/>
      <c r="E224" s="201"/>
      <c r="F224" s="201"/>
      <c r="G224" s="205"/>
      <c r="H224" s="15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  <c r="IV224" s="3"/>
    </row>
    <row r="225" spans="1:256" s="162" customFormat="1" ht="23.45" customHeight="1" x14ac:dyDescent="0.35">
      <c r="A225" s="398" t="s">
        <v>145</v>
      </c>
      <c r="B225" s="400"/>
      <c r="C225" s="202">
        <f>SUM(C195)</f>
        <v>17029665.75</v>
      </c>
      <c r="D225" s="203">
        <f>SUM(D195)</f>
        <v>19000000</v>
      </c>
      <c r="E225" s="355" t="s">
        <v>91</v>
      </c>
      <c r="F225" s="204">
        <f>D225-G225</f>
        <v>3000000</v>
      </c>
      <c r="G225" s="206">
        <f>SUM(G195)</f>
        <v>16000000</v>
      </c>
      <c r="H225" s="152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1"/>
      <c r="AK225" s="161"/>
      <c r="AL225" s="161"/>
      <c r="AM225" s="161"/>
      <c r="AN225" s="161"/>
      <c r="AO225" s="161"/>
      <c r="AP225" s="161"/>
      <c r="AQ225" s="161"/>
      <c r="AR225" s="161"/>
      <c r="AS225" s="161"/>
      <c r="AT225" s="161"/>
      <c r="AU225" s="161"/>
      <c r="AV225" s="161"/>
      <c r="AW225" s="161"/>
      <c r="AX225" s="161"/>
      <c r="AY225" s="161"/>
      <c r="AZ225" s="161"/>
      <c r="BA225" s="161"/>
      <c r="BB225" s="161"/>
      <c r="BC225" s="161"/>
      <c r="BD225" s="161"/>
      <c r="BE225" s="161"/>
      <c r="BF225" s="161"/>
      <c r="BG225" s="161"/>
      <c r="BH225" s="161"/>
      <c r="BI225" s="161"/>
      <c r="BJ225" s="161"/>
      <c r="BK225" s="161"/>
      <c r="BL225" s="161"/>
      <c r="BM225" s="161"/>
      <c r="BN225" s="161"/>
      <c r="BO225" s="161"/>
      <c r="BP225" s="161"/>
      <c r="BQ225" s="161"/>
      <c r="BR225" s="161"/>
      <c r="BS225" s="161"/>
      <c r="BT225" s="161"/>
      <c r="BU225" s="161"/>
      <c r="BV225" s="161"/>
      <c r="BW225" s="161"/>
      <c r="BX225" s="161"/>
      <c r="BY225" s="161"/>
      <c r="BZ225" s="161"/>
      <c r="CA225" s="161"/>
      <c r="CB225" s="161"/>
      <c r="CC225" s="161"/>
      <c r="CD225" s="161"/>
      <c r="CE225" s="161"/>
      <c r="CF225" s="161"/>
      <c r="CG225" s="161"/>
      <c r="CH225" s="161"/>
      <c r="CI225" s="161"/>
      <c r="CJ225" s="161"/>
      <c r="CK225" s="161"/>
      <c r="CL225" s="161"/>
      <c r="CM225" s="161"/>
      <c r="CN225" s="161"/>
      <c r="CO225" s="161"/>
      <c r="CP225" s="161"/>
      <c r="CQ225" s="161"/>
      <c r="CR225" s="161"/>
      <c r="CS225" s="161"/>
      <c r="CT225" s="161"/>
      <c r="CU225" s="161"/>
      <c r="CV225" s="161"/>
      <c r="CW225" s="161"/>
      <c r="CX225" s="161"/>
      <c r="CY225" s="161"/>
      <c r="CZ225" s="161"/>
      <c r="DA225" s="161"/>
      <c r="DB225" s="161"/>
      <c r="DC225" s="161"/>
      <c r="DD225" s="161"/>
      <c r="DE225" s="161"/>
      <c r="DF225" s="161"/>
      <c r="DG225" s="161"/>
      <c r="DH225" s="161"/>
      <c r="DI225" s="161"/>
      <c r="DJ225" s="161"/>
      <c r="DK225" s="161"/>
      <c r="DL225" s="161"/>
      <c r="DM225" s="161"/>
      <c r="DN225" s="161"/>
      <c r="DO225" s="161"/>
      <c r="DP225" s="161"/>
      <c r="DQ225" s="161"/>
      <c r="DR225" s="161"/>
      <c r="DS225" s="161"/>
      <c r="DT225" s="161"/>
      <c r="DU225" s="161"/>
      <c r="DV225" s="161"/>
      <c r="DW225" s="161"/>
      <c r="DX225" s="161"/>
      <c r="DY225" s="161"/>
      <c r="DZ225" s="161"/>
      <c r="EA225" s="161"/>
      <c r="EB225" s="161"/>
      <c r="EC225" s="161"/>
      <c r="ED225" s="161"/>
      <c r="EE225" s="161"/>
      <c r="EF225" s="161"/>
      <c r="EG225" s="161"/>
      <c r="EH225" s="161"/>
      <c r="EI225" s="161"/>
      <c r="EJ225" s="161"/>
      <c r="EK225" s="161"/>
      <c r="EL225" s="161"/>
      <c r="EM225" s="161"/>
      <c r="EN225" s="161"/>
      <c r="EO225" s="161"/>
      <c r="EP225" s="161"/>
      <c r="EQ225" s="161"/>
      <c r="ER225" s="161"/>
      <c r="ES225" s="161"/>
      <c r="ET225" s="161"/>
      <c r="EU225" s="161"/>
      <c r="EV225" s="161"/>
      <c r="EW225" s="161"/>
      <c r="EX225" s="161"/>
      <c r="EY225" s="161"/>
      <c r="EZ225" s="161"/>
      <c r="FA225" s="161"/>
      <c r="FB225" s="161"/>
      <c r="FC225" s="161"/>
      <c r="FD225" s="161"/>
      <c r="FE225" s="161"/>
      <c r="FF225" s="161"/>
      <c r="FG225" s="161"/>
      <c r="FH225" s="161"/>
      <c r="FI225" s="161"/>
      <c r="FJ225" s="161"/>
      <c r="FK225" s="161"/>
      <c r="FL225" s="161"/>
      <c r="FM225" s="161"/>
      <c r="FN225" s="161"/>
      <c r="FO225" s="161"/>
      <c r="FP225" s="161"/>
      <c r="FQ225" s="161"/>
      <c r="FR225" s="161"/>
      <c r="FS225" s="161"/>
      <c r="FT225" s="161"/>
      <c r="FU225" s="161"/>
      <c r="FV225" s="161"/>
      <c r="FW225" s="161"/>
      <c r="FX225" s="161"/>
      <c r="FY225" s="161"/>
      <c r="FZ225" s="161"/>
      <c r="GA225" s="161"/>
      <c r="GB225" s="161"/>
      <c r="GC225" s="161"/>
      <c r="GD225" s="161"/>
      <c r="GE225" s="161"/>
      <c r="GF225" s="161"/>
      <c r="GG225" s="161"/>
      <c r="GH225" s="161"/>
      <c r="GI225" s="161"/>
      <c r="GJ225" s="161"/>
      <c r="GK225" s="161"/>
      <c r="GL225" s="161"/>
      <c r="GM225" s="161"/>
      <c r="GN225" s="161"/>
      <c r="GO225" s="161"/>
      <c r="GP225" s="161"/>
      <c r="GQ225" s="161"/>
      <c r="GR225" s="161"/>
      <c r="GS225" s="161"/>
      <c r="GT225" s="161"/>
      <c r="GU225" s="161"/>
      <c r="GV225" s="161"/>
      <c r="GW225" s="161"/>
      <c r="GX225" s="161"/>
      <c r="GY225" s="161"/>
      <c r="GZ225" s="161"/>
      <c r="HA225" s="161"/>
      <c r="HB225" s="161"/>
      <c r="HC225" s="161"/>
      <c r="HD225" s="161"/>
      <c r="HE225" s="161"/>
      <c r="HF225" s="161"/>
      <c r="HG225" s="161"/>
      <c r="HH225" s="161"/>
      <c r="HI225" s="161"/>
      <c r="HJ225" s="161"/>
      <c r="HK225" s="161"/>
      <c r="HL225" s="161"/>
      <c r="HM225" s="161"/>
      <c r="HN225" s="161"/>
      <c r="HO225" s="161"/>
      <c r="HP225" s="161"/>
      <c r="HQ225" s="161"/>
      <c r="HR225" s="161"/>
      <c r="HS225" s="161"/>
      <c r="HT225" s="161"/>
      <c r="HU225" s="161"/>
      <c r="HV225" s="161"/>
      <c r="HW225" s="161"/>
      <c r="HX225" s="161"/>
      <c r="HY225" s="161"/>
      <c r="HZ225" s="161"/>
      <c r="IA225" s="161"/>
      <c r="IB225" s="161"/>
      <c r="IC225" s="161"/>
      <c r="ID225" s="161"/>
      <c r="IE225" s="161"/>
      <c r="IF225" s="161"/>
      <c r="IG225" s="161"/>
      <c r="IH225" s="161"/>
      <c r="II225" s="161"/>
      <c r="IJ225" s="161"/>
      <c r="IK225" s="161"/>
      <c r="IL225" s="161"/>
      <c r="IM225" s="161"/>
      <c r="IN225" s="161"/>
      <c r="IO225" s="161"/>
      <c r="IP225" s="161"/>
      <c r="IQ225" s="161"/>
      <c r="IR225" s="161"/>
      <c r="IS225" s="161"/>
      <c r="IT225" s="161"/>
      <c r="IU225" s="161"/>
      <c r="IV225" s="161"/>
    </row>
    <row r="226" spans="1:256" s="8" customFormat="1" ht="23.45" customHeight="1" x14ac:dyDescent="0.35">
      <c r="A226" s="102"/>
      <c r="B226" s="103"/>
      <c r="C226" s="153"/>
      <c r="D226" s="13"/>
      <c r="E226" s="199"/>
      <c r="F226" s="200"/>
      <c r="G226" s="13"/>
      <c r="H226" s="101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8" customFormat="1" ht="23.45" customHeight="1" x14ac:dyDescent="0.35">
      <c r="A227" s="102"/>
      <c r="B227" s="103"/>
      <c r="C227" s="153"/>
      <c r="D227" s="13"/>
      <c r="E227" s="199"/>
      <c r="F227" s="200"/>
      <c r="G227" s="13"/>
      <c r="H227" s="101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  <c r="IV227" s="7"/>
    </row>
    <row r="228" spans="1:256" ht="23.45" customHeight="1" x14ac:dyDescent="0.35">
      <c r="A228" s="390" t="s">
        <v>327</v>
      </c>
      <c r="B228" s="391"/>
      <c r="C228" s="391"/>
      <c r="D228" s="391"/>
      <c r="E228" s="391"/>
      <c r="F228" s="391"/>
      <c r="G228" s="391"/>
      <c r="H228" s="392"/>
    </row>
    <row r="229" spans="1:256" ht="29.45" customHeight="1" x14ac:dyDescent="0.4">
      <c r="A229" s="395" t="s">
        <v>253</v>
      </c>
      <c r="B229" s="396"/>
      <c r="C229" s="396"/>
      <c r="D229" s="396"/>
      <c r="E229" s="396"/>
      <c r="F229" s="396"/>
      <c r="G229" s="396"/>
      <c r="H229" s="397"/>
    </row>
    <row r="230" spans="1:256" ht="23.45" customHeight="1" x14ac:dyDescent="0.35">
      <c r="A230" s="390" t="s">
        <v>84</v>
      </c>
      <c r="B230" s="402"/>
      <c r="C230" s="402"/>
      <c r="D230" s="402"/>
      <c r="E230" s="402"/>
      <c r="F230" s="402"/>
      <c r="G230" s="402"/>
      <c r="H230" s="392"/>
    </row>
    <row r="231" spans="1:256" s="4" customFormat="1" ht="23.45" customHeight="1" x14ac:dyDescent="0.35">
      <c r="A231" s="132"/>
      <c r="B231" s="115"/>
      <c r="C231" s="116" t="s">
        <v>102</v>
      </c>
      <c r="D231" s="385" t="s">
        <v>86</v>
      </c>
      <c r="E231" s="386"/>
      <c r="F231" s="386"/>
      <c r="G231" s="387"/>
      <c r="H231" s="145" t="s">
        <v>87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4" customFormat="1" ht="23.45" customHeight="1" x14ac:dyDescent="0.35">
      <c r="A232" s="102" t="s">
        <v>88</v>
      </c>
      <c r="B232" s="117"/>
      <c r="C232" s="118" t="s">
        <v>230</v>
      </c>
      <c r="D232" s="388" t="s">
        <v>231</v>
      </c>
      <c r="E232" s="119" t="s">
        <v>89</v>
      </c>
      <c r="F232" s="119" t="s">
        <v>90</v>
      </c>
      <c r="G232" s="393" t="s">
        <v>239</v>
      </c>
      <c r="H232" s="146" t="s">
        <v>79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  <c r="IV232" s="3"/>
    </row>
    <row r="233" spans="1:256" s="4" customFormat="1" ht="23.45" customHeight="1" x14ac:dyDescent="0.35">
      <c r="A233" s="131"/>
      <c r="B233" s="120"/>
      <c r="C233" s="121"/>
      <c r="D233" s="389"/>
      <c r="E233" s="96" t="s">
        <v>91</v>
      </c>
      <c r="F233" s="96" t="s">
        <v>92</v>
      </c>
      <c r="G233" s="394"/>
      <c r="H233" s="147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  <c r="IV233" s="3"/>
    </row>
    <row r="234" spans="1:256" s="4" customFormat="1" ht="23.45" customHeight="1" x14ac:dyDescent="0.35">
      <c r="A234" s="178" t="s">
        <v>225</v>
      </c>
      <c r="B234" s="74"/>
      <c r="C234" s="31"/>
      <c r="D234" s="32"/>
      <c r="E234" s="68"/>
      <c r="F234" s="33"/>
      <c r="G234" s="140"/>
      <c r="H234" s="148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  <c r="IV234" s="3"/>
    </row>
    <row r="235" spans="1:256" s="4" customFormat="1" ht="23.45" customHeight="1" x14ac:dyDescent="0.35">
      <c r="A235" s="134" t="s">
        <v>146</v>
      </c>
      <c r="B235" s="122"/>
      <c r="C235" s="123">
        <v>1800000</v>
      </c>
      <c r="D235" s="124">
        <v>1471000</v>
      </c>
      <c r="E235" s="311" t="s">
        <v>91</v>
      </c>
      <c r="F235" s="67">
        <f>D235-G235</f>
        <v>343000</v>
      </c>
      <c r="G235" s="141">
        <v>1128000</v>
      </c>
      <c r="H235" s="149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  <c r="IV235" s="3"/>
    </row>
    <row r="236" spans="1:256" s="4" customFormat="1" ht="23.45" customHeight="1" x14ac:dyDescent="0.35">
      <c r="A236" s="134" t="s">
        <v>147</v>
      </c>
      <c r="B236" s="122"/>
      <c r="C236" s="123"/>
      <c r="D236" s="124">
        <v>500000</v>
      </c>
      <c r="E236" s="340"/>
      <c r="F236" s="67"/>
      <c r="G236" s="141">
        <v>500000</v>
      </c>
      <c r="H236" s="149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  <c r="IV236" s="3"/>
    </row>
    <row r="237" spans="1:256" s="4" customFormat="1" ht="23.45" customHeight="1" x14ac:dyDescent="0.35">
      <c r="A237" s="134" t="s">
        <v>148</v>
      </c>
      <c r="B237" s="122"/>
      <c r="C237" s="123">
        <v>1460.61</v>
      </c>
      <c r="D237" s="124">
        <v>4000000</v>
      </c>
      <c r="E237" s="311" t="s">
        <v>91</v>
      </c>
      <c r="F237" s="67">
        <f>D237-G237</f>
        <v>2000000</v>
      </c>
      <c r="G237" s="141">
        <v>2000000</v>
      </c>
      <c r="H237" s="149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  <c r="IV237" s="3"/>
    </row>
    <row r="238" spans="1:256" s="4" customFormat="1" ht="23.45" customHeight="1" x14ac:dyDescent="0.35">
      <c r="A238" s="134" t="s">
        <v>149</v>
      </c>
      <c r="B238" s="122"/>
      <c r="C238" s="123"/>
      <c r="D238" s="124"/>
      <c r="E238" s="311"/>
      <c r="F238" s="67"/>
      <c r="G238" s="141"/>
      <c r="H238" s="149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  <c r="IV238" s="3"/>
    </row>
    <row r="239" spans="1:256" s="4" customFormat="1" ht="23.45" customHeight="1" x14ac:dyDescent="0.35">
      <c r="A239" s="134" t="s">
        <v>150</v>
      </c>
      <c r="B239" s="122"/>
      <c r="C239" s="123">
        <v>541280</v>
      </c>
      <c r="D239" s="124">
        <v>485000</v>
      </c>
      <c r="E239" s="311" t="s">
        <v>91</v>
      </c>
      <c r="F239" s="67">
        <f>D239-G239</f>
        <v>31000</v>
      </c>
      <c r="G239" s="141">
        <v>454000</v>
      </c>
      <c r="H239" s="149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  <c r="IV239" s="3"/>
    </row>
    <row r="240" spans="1:256" s="4" customFormat="1" ht="23.45" customHeight="1" x14ac:dyDescent="0.35">
      <c r="A240" s="212"/>
      <c r="B240" s="208"/>
      <c r="C240" s="209"/>
      <c r="D240" s="210"/>
      <c r="E240" s="356"/>
      <c r="F240" s="211"/>
      <c r="G240" s="217"/>
      <c r="H240" s="149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  <c r="IV240" s="3"/>
    </row>
    <row r="241" spans="1:256" s="4" customFormat="1" ht="23.45" customHeight="1" x14ac:dyDescent="0.35">
      <c r="A241" s="213" t="s">
        <v>151</v>
      </c>
      <c r="B241" s="75"/>
      <c r="C241" s="39">
        <f>SUM(C235:C240)</f>
        <v>2342740.6100000003</v>
      </c>
      <c r="D241" s="40">
        <f>SUM(D235:D240)</f>
        <v>6456000</v>
      </c>
      <c r="E241" s="357" t="s">
        <v>91</v>
      </c>
      <c r="F241" s="41">
        <f>D241-G241</f>
        <v>2374000</v>
      </c>
      <c r="G241" s="93">
        <f>SUM(G235:G240)</f>
        <v>4082000</v>
      </c>
      <c r="H241" s="150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4" customFormat="1" ht="23.45" customHeight="1" x14ac:dyDescent="0.35">
      <c r="A242" s="136" t="s">
        <v>226</v>
      </c>
      <c r="B242" s="73"/>
      <c r="C242" s="31"/>
      <c r="D242" s="32"/>
      <c r="E242" s="32"/>
      <c r="F242" s="32"/>
      <c r="G242" s="140"/>
      <c r="H242" s="150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4" customFormat="1" ht="23.45" customHeight="1" x14ac:dyDescent="0.35">
      <c r="A243" s="136" t="s">
        <v>227</v>
      </c>
      <c r="B243" s="73"/>
      <c r="C243" s="38"/>
      <c r="D243" s="37"/>
      <c r="E243" s="37"/>
      <c r="F243" s="37"/>
      <c r="G243" s="142"/>
      <c r="H243" s="150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  <c r="IV243" s="3"/>
    </row>
    <row r="244" spans="1:256" s="4" customFormat="1" ht="23.45" customHeight="1" x14ac:dyDescent="0.35">
      <c r="A244" s="134" t="s">
        <v>152</v>
      </c>
      <c r="B244" s="122"/>
      <c r="C244" s="158">
        <v>2676081.54</v>
      </c>
      <c r="D244" s="124">
        <v>3002000</v>
      </c>
      <c r="E244" s="311" t="s">
        <v>91</v>
      </c>
      <c r="F244" s="67">
        <f>D244-G244</f>
        <v>200000</v>
      </c>
      <c r="G244" s="141">
        <v>2802000</v>
      </c>
      <c r="H244" s="149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4" customFormat="1" ht="23.45" customHeight="1" x14ac:dyDescent="0.35">
      <c r="A245" s="134" t="s">
        <v>153</v>
      </c>
      <c r="B245" s="122"/>
      <c r="C245" s="123">
        <v>1040029.29</v>
      </c>
      <c r="D245" s="124">
        <v>1881000</v>
      </c>
      <c r="E245" s="311" t="s">
        <v>91</v>
      </c>
      <c r="F245" s="67">
        <f>D245-G245</f>
        <v>68000</v>
      </c>
      <c r="G245" s="141">
        <v>1813000</v>
      </c>
      <c r="H245" s="149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4" customFormat="1" ht="23.45" customHeight="1" x14ac:dyDescent="0.35">
      <c r="A246" s="134" t="s">
        <v>154</v>
      </c>
      <c r="B246" s="122"/>
      <c r="C246" s="123">
        <v>93571.74</v>
      </c>
      <c r="D246" s="124">
        <v>118000</v>
      </c>
      <c r="E246" s="311"/>
      <c r="F246" s="67"/>
      <c r="G246" s="141">
        <v>118000</v>
      </c>
      <c r="H246" s="149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  <c r="IV246" s="3"/>
    </row>
    <row r="247" spans="1:256" s="4" customFormat="1" ht="23.45" customHeight="1" x14ac:dyDescent="0.35">
      <c r="A247" s="134" t="s">
        <v>155</v>
      </c>
      <c r="B247" s="122"/>
      <c r="C247" s="173">
        <v>135100</v>
      </c>
      <c r="D247" s="174">
        <v>135100</v>
      </c>
      <c r="E247" s="358"/>
      <c r="F247" s="211"/>
      <c r="G247" s="184">
        <v>135100</v>
      </c>
      <c r="H247" s="149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  <c r="IV247" s="3"/>
    </row>
    <row r="248" spans="1:256" s="4" customFormat="1" ht="23.45" customHeight="1" x14ac:dyDescent="0.35">
      <c r="A248" s="213" t="s">
        <v>126</v>
      </c>
      <c r="B248" s="73"/>
      <c r="C248" s="39">
        <f>SUM(C244:C247)</f>
        <v>3944782.5700000003</v>
      </c>
      <c r="D248" s="40">
        <f>SUM(D244:D247)</f>
        <v>5136100</v>
      </c>
      <c r="E248" s="338" t="s">
        <v>91</v>
      </c>
      <c r="F248" s="41">
        <f>D248-G248</f>
        <v>268000</v>
      </c>
      <c r="G248" s="93">
        <f>SUM(G244:G247)</f>
        <v>4868100</v>
      </c>
      <c r="H248" s="150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4" customFormat="1" ht="23.45" customHeight="1" x14ac:dyDescent="0.35">
      <c r="A249" s="136" t="s">
        <v>228</v>
      </c>
      <c r="B249" s="73"/>
      <c r="C249" s="49"/>
      <c r="D249" s="32"/>
      <c r="E249" s="359"/>
      <c r="F249" s="32"/>
      <c r="G249" s="140"/>
      <c r="H249" s="149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4" customFormat="1" ht="23.45" customHeight="1" x14ac:dyDescent="0.35">
      <c r="A250" s="134" t="s">
        <v>292</v>
      </c>
      <c r="B250" s="122"/>
      <c r="C250" s="69">
        <v>250135.2</v>
      </c>
      <c r="D250" s="210">
        <v>65000</v>
      </c>
      <c r="E250" s="360" t="s">
        <v>91</v>
      </c>
      <c r="F250" s="211">
        <f>D250-G250</f>
        <v>61000</v>
      </c>
      <c r="G250" s="217">
        <v>4000</v>
      </c>
      <c r="H250" s="149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4" customFormat="1" ht="23.45" customHeight="1" x14ac:dyDescent="0.35">
      <c r="A251" s="213" t="s">
        <v>156</v>
      </c>
      <c r="B251" s="73"/>
      <c r="C251" s="39">
        <f>SUM(C250)</f>
        <v>250135.2</v>
      </c>
      <c r="D251" s="40">
        <f>SUM(D250)</f>
        <v>65000</v>
      </c>
      <c r="E251" s="357" t="s">
        <v>91</v>
      </c>
      <c r="F251" s="41">
        <f>D251-G251</f>
        <v>61000</v>
      </c>
      <c r="G251" s="93">
        <f>SUM(G250)</f>
        <v>4000</v>
      </c>
      <c r="H251" s="149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  <c r="IV251" s="3"/>
    </row>
    <row r="252" spans="1:256" s="4" customFormat="1" ht="23.45" customHeight="1" x14ac:dyDescent="0.35">
      <c r="A252" s="136" t="s">
        <v>229</v>
      </c>
      <c r="B252" s="73"/>
      <c r="C252" s="68"/>
      <c r="D252" s="32"/>
      <c r="E252" s="359"/>
      <c r="F252" s="32"/>
      <c r="G252" s="140"/>
      <c r="H252" s="150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  <c r="IV252" s="3"/>
    </row>
    <row r="253" spans="1:256" s="4" customFormat="1" ht="23.45" customHeight="1" x14ac:dyDescent="0.35">
      <c r="A253" s="136" t="s">
        <v>227</v>
      </c>
      <c r="B253" s="73"/>
      <c r="C253" s="57"/>
      <c r="D253" s="37"/>
      <c r="E253" s="361"/>
      <c r="F253" s="37"/>
      <c r="G253" s="142"/>
      <c r="H253" s="150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  <c r="IV253" s="3"/>
    </row>
    <row r="254" spans="1:256" s="4" customFormat="1" ht="23.45" customHeight="1" x14ac:dyDescent="0.35">
      <c r="A254" s="134" t="s">
        <v>157</v>
      </c>
      <c r="B254" s="122"/>
      <c r="C254" s="209">
        <v>17029665.75</v>
      </c>
      <c r="D254" s="210">
        <v>19000000</v>
      </c>
      <c r="E254" s="362" t="s">
        <v>91</v>
      </c>
      <c r="F254" s="363">
        <f>D254-G254</f>
        <v>3000000</v>
      </c>
      <c r="G254" s="217">
        <v>16000000</v>
      </c>
      <c r="H254" s="149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4" customFormat="1" ht="23.45" customHeight="1" x14ac:dyDescent="0.35">
      <c r="A255" s="213" t="s">
        <v>145</v>
      </c>
      <c r="B255" s="73"/>
      <c r="C255" s="39">
        <f>SUM(C254)</f>
        <v>17029665.75</v>
      </c>
      <c r="D255" s="40">
        <f>SUM(D254)</f>
        <v>19000000</v>
      </c>
      <c r="E255" s="338" t="s">
        <v>91</v>
      </c>
      <c r="F255" s="41">
        <f>D255-G255</f>
        <v>3000000</v>
      </c>
      <c r="G255" s="93">
        <f>SUM(G254)</f>
        <v>16000000</v>
      </c>
      <c r="H255" s="149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4" customFormat="1" ht="23.45" customHeight="1" x14ac:dyDescent="0.35">
      <c r="A256" s="214"/>
      <c r="B256" s="73"/>
      <c r="C256" s="31"/>
      <c r="D256" s="32"/>
      <c r="E256" s="32"/>
      <c r="F256" s="32"/>
      <c r="G256" s="140"/>
      <c r="H256" s="149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  <c r="IV256" s="3"/>
    </row>
    <row r="257" spans="1:256" s="4" customFormat="1" ht="23.45" customHeight="1" x14ac:dyDescent="0.35">
      <c r="A257" s="214"/>
      <c r="B257" s="73"/>
      <c r="C257" s="38"/>
      <c r="D257" s="37"/>
      <c r="E257" s="37"/>
      <c r="F257" s="37"/>
      <c r="G257" s="142"/>
      <c r="H257" s="149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  <c r="IV257" s="3"/>
    </row>
    <row r="258" spans="1:256" s="4" customFormat="1" ht="23.45" customHeight="1" x14ac:dyDescent="0.35">
      <c r="A258" s="135"/>
      <c r="B258" s="122"/>
      <c r="C258" s="125"/>
      <c r="D258" s="124"/>
      <c r="E258" s="124"/>
      <c r="F258" s="124"/>
      <c r="G258" s="141"/>
      <c r="H258" s="149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  <c r="IV258" s="3"/>
    </row>
    <row r="259" spans="1:256" s="4" customFormat="1" ht="23.45" customHeight="1" x14ac:dyDescent="0.35">
      <c r="A259" s="137"/>
      <c r="B259" s="138"/>
      <c r="C259" s="127"/>
      <c r="D259" s="210"/>
      <c r="E259" s="210"/>
      <c r="F259" s="210"/>
      <c r="G259" s="217"/>
      <c r="H259" s="149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  <c r="IV259" s="3"/>
    </row>
    <row r="260" spans="1:256" s="4" customFormat="1" ht="23.45" customHeight="1" x14ac:dyDescent="0.35">
      <c r="A260" s="215" t="s">
        <v>158</v>
      </c>
      <c r="B260" s="216"/>
      <c r="C260" s="39">
        <f>SUM(C241+C248+C251+C255)</f>
        <v>23567324.130000003</v>
      </c>
      <c r="D260" s="40">
        <f>SUM(D241+D248+D251+D255)</f>
        <v>30657100</v>
      </c>
      <c r="E260" s="338" t="s">
        <v>91</v>
      </c>
      <c r="F260" s="41">
        <f>D260-G260</f>
        <v>5703000</v>
      </c>
      <c r="G260" s="93">
        <f>SUM(G241+G248+G251+G255)</f>
        <v>24954100</v>
      </c>
      <c r="H260" s="149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  <c r="IV260" s="3"/>
    </row>
    <row r="261" spans="1:256" s="4" customFormat="1" ht="23.45" customHeight="1" x14ac:dyDescent="0.35">
      <c r="A261" s="215" t="s">
        <v>159</v>
      </c>
      <c r="B261" s="216"/>
      <c r="C261" s="225">
        <f>SUM(C78)</f>
        <v>39708388.75</v>
      </c>
      <c r="D261" s="226">
        <f>SUM(D78)</f>
        <v>46504000</v>
      </c>
      <c r="E261" s="364" t="s">
        <v>91</v>
      </c>
      <c r="F261" s="227">
        <f>D261-G261</f>
        <v>8493000</v>
      </c>
      <c r="G261" s="228">
        <f>SUM(G78)</f>
        <v>38011000</v>
      </c>
      <c r="H261" s="149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  <c r="IV261" s="3"/>
    </row>
    <row r="262" spans="1:256" s="4" customFormat="1" ht="23.45" customHeight="1" x14ac:dyDescent="0.35">
      <c r="A262" s="215" t="s">
        <v>160</v>
      </c>
      <c r="B262" s="207"/>
      <c r="C262" s="202">
        <f>SUM(C261-C260)</f>
        <v>16141064.619999997</v>
      </c>
      <c r="D262" s="203">
        <f>SUM(D261-D260)</f>
        <v>15846900</v>
      </c>
      <c r="E262" s="355" t="s">
        <v>91</v>
      </c>
      <c r="F262" s="365">
        <f>D262-G262</f>
        <v>2790000</v>
      </c>
      <c r="G262" s="203">
        <f>SUM(G261-G260)</f>
        <v>13056900</v>
      </c>
      <c r="H262" s="22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  <c r="IV262" s="3"/>
    </row>
    <row r="263" spans="1:256" s="4" customFormat="1" ht="23.45" customHeight="1" x14ac:dyDescent="0.35">
      <c r="A263" s="14"/>
      <c r="B263" s="12"/>
      <c r="C263" s="153"/>
      <c r="D263" s="13"/>
      <c r="E263" s="154"/>
      <c r="F263" s="223"/>
      <c r="G263" s="13"/>
      <c r="H263" s="10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</row>
    <row r="264" spans="1:256" ht="23.45" customHeight="1" x14ac:dyDescent="0.35">
      <c r="A264" s="383" t="s">
        <v>328</v>
      </c>
      <c r="B264" s="384"/>
      <c r="C264" s="384"/>
      <c r="D264" s="384"/>
      <c r="E264" s="384"/>
      <c r="F264" s="384"/>
      <c r="G264" s="384"/>
      <c r="H264" s="384"/>
    </row>
    <row r="265" spans="1:256" ht="29.45" customHeight="1" x14ac:dyDescent="0.4">
      <c r="A265" s="366" t="s">
        <v>248</v>
      </c>
      <c r="B265" s="367"/>
      <c r="C265" s="367"/>
      <c r="D265" s="367"/>
      <c r="E265" s="367"/>
      <c r="F265" s="367"/>
      <c r="G265" s="367"/>
      <c r="H265" s="367"/>
    </row>
    <row r="266" spans="1:256" ht="23.45" customHeight="1" x14ac:dyDescent="0.35">
      <c r="A266" s="78" t="s">
        <v>161</v>
      </c>
      <c r="B266" s="79"/>
      <c r="C266" s="79"/>
      <c r="D266" s="10"/>
      <c r="E266" s="86"/>
      <c r="F266" s="10"/>
      <c r="G266" s="79"/>
      <c r="H266" s="79"/>
    </row>
    <row r="267" spans="1:256" ht="23.45" customHeight="1" x14ac:dyDescent="0.35">
      <c r="A267" s="11" t="s">
        <v>162</v>
      </c>
      <c r="B267" s="70"/>
      <c r="C267" s="70"/>
      <c r="D267" s="70"/>
      <c r="E267" s="70"/>
      <c r="F267" s="70"/>
      <c r="G267" s="70"/>
      <c r="H267" s="10"/>
    </row>
    <row r="268" spans="1:256" ht="23.45" customHeight="1" x14ac:dyDescent="0.35">
      <c r="A268" s="132"/>
      <c r="B268" s="115"/>
      <c r="C268" s="116" t="s">
        <v>102</v>
      </c>
      <c r="D268" s="385" t="s">
        <v>86</v>
      </c>
      <c r="E268" s="386"/>
      <c r="F268" s="386"/>
      <c r="G268" s="387"/>
      <c r="H268" s="145" t="s">
        <v>87</v>
      </c>
    </row>
    <row r="269" spans="1:256" ht="23.45" customHeight="1" x14ac:dyDescent="0.35">
      <c r="A269" s="102" t="s">
        <v>88</v>
      </c>
      <c r="B269" s="117"/>
      <c r="C269" s="118" t="s">
        <v>230</v>
      </c>
      <c r="D269" s="388" t="s">
        <v>231</v>
      </c>
      <c r="E269" s="119" t="s">
        <v>89</v>
      </c>
      <c r="F269" s="119" t="s">
        <v>90</v>
      </c>
      <c r="G269" s="393" t="s">
        <v>239</v>
      </c>
      <c r="H269" s="146" t="s">
        <v>79</v>
      </c>
    </row>
    <row r="270" spans="1:256" ht="23.45" customHeight="1" x14ac:dyDescent="0.35">
      <c r="A270" s="131"/>
      <c r="B270" s="120"/>
      <c r="C270" s="121"/>
      <c r="D270" s="389"/>
      <c r="E270" s="172" t="s">
        <v>91</v>
      </c>
      <c r="F270" s="172" t="s">
        <v>92</v>
      </c>
      <c r="G270" s="394"/>
      <c r="H270" s="147"/>
    </row>
    <row r="271" spans="1:256" s="171" customFormat="1" ht="23.45" customHeight="1" x14ac:dyDescent="0.35">
      <c r="A271" s="133" t="s">
        <v>163</v>
      </c>
      <c r="B271" s="76" t="s">
        <v>5</v>
      </c>
      <c r="C271" s="31">
        <f>SUM(C272:C276)</f>
        <v>2342740.6100000003</v>
      </c>
      <c r="D271" s="32">
        <f>SUM(D272:D276)</f>
        <v>6456000</v>
      </c>
      <c r="E271" s="352" t="s">
        <v>91</v>
      </c>
      <c r="F271" s="195">
        <f>D271-G271</f>
        <v>2374000</v>
      </c>
      <c r="G271" s="222">
        <f>SUM(G272:G276)</f>
        <v>4082000</v>
      </c>
      <c r="H271" s="148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N271" s="170"/>
      <c r="AO271" s="170"/>
      <c r="AP271" s="170"/>
      <c r="AQ271" s="170"/>
      <c r="AR271" s="170"/>
      <c r="AS271" s="170"/>
      <c r="AT271" s="170"/>
      <c r="AU271" s="170"/>
      <c r="AV271" s="170"/>
      <c r="AW271" s="170"/>
      <c r="AX271" s="170"/>
      <c r="AY271" s="170"/>
      <c r="AZ271" s="170"/>
      <c r="BA271" s="170"/>
      <c r="BB271" s="170"/>
      <c r="BC271" s="170"/>
      <c r="BD271" s="170"/>
      <c r="BE271" s="170"/>
      <c r="BF271" s="170"/>
      <c r="BG271" s="170"/>
      <c r="BH271" s="170"/>
      <c r="BI271" s="170"/>
      <c r="BJ271" s="170"/>
      <c r="BK271" s="170"/>
      <c r="BL271" s="170"/>
      <c r="BM271" s="170"/>
      <c r="BN271" s="170"/>
      <c r="BO271" s="170"/>
      <c r="BP271" s="170"/>
      <c r="BQ271" s="170"/>
      <c r="BR271" s="170"/>
      <c r="BS271" s="170"/>
      <c r="BT271" s="170"/>
      <c r="BU271" s="170"/>
      <c r="BV271" s="170"/>
      <c r="BW271" s="170"/>
      <c r="BX271" s="170"/>
      <c r="BY271" s="170"/>
      <c r="BZ271" s="170"/>
      <c r="CA271" s="170"/>
      <c r="CB271" s="170"/>
      <c r="CC271" s="170"/>
      <c r="CD271" s="170"/>
      <c r="CE271" s="170"/>
      <c r="CF271" s="170"/>
      <c r="CG271" s="170"/>
      <c r="CH271" s="170"/>
      <c r="CI271" s="170"/>
      <c r="CJ271" s="170"/>
      <c r="CK271" s="170"/>
      <c r="CL271" s="170"/>
      <c r="CM271" s="170"/>
      <c r="CN271" s="170"/>
      <c r="CO271" s="170"/>
      <c r="CP271" s="170"/>
      <c r="CQ271" s="170"/>
      <c r="CR271" s="170"/>
      <c r="CS271" s="170"/>
      <c r="CT271" s="170"/>
      <c r="CU271" s="170"/>
      <c r="CV271" s="170"/>
      <c r="CW271" s="170"/>
      <c r="CX271" s="170"/>
      <c r="CY271" s="170"/>
      <c r="CZ271" s="170"/>
      <c r="DA271" s="170"/>
      <c r="DB271" s="170"/>
      <c r="DC271" s="170"/>
      <c r="DD271" s="170"/>
      <c r="DE271" s="170"/>
      <c r="DF271" s="170"/>
      <c r="DG271" s="170"/>
      <c r="DH271" s="170"/>
      <c r="DI271" s="170"/>
      <c r="DJ271" s="170"/>
      <c r="DK271" s="170"/>
      <c r="DL271" s="170"/>
      <c r="DM271" s="170"/>
      <c r="DN271" s="170"/>
      <c r="DO271" s="170"/>
      <c r="DP271" s="170"/>
      <c r="DQ271" s="170"/>
      <c r="DR271" s="170"/>
      <c r="DS271" s="170"/>
      <c r="DT271" s="170"/>
      <c r="DU271" s="170"/>
      <c r="DV271" s="170"/>
      <c r="DW271" s="170"/>
      <c r="DX271" s="170"/>
      <c r="DY271" s="170"/>
      <c r="DZ271" s="170"/>
      <c r="EA271" s="170"/>
      <c r="EB271" s="170"/>
      <c r="EC271" s="170"/>
      <c r="ED271" s="170"/>
      <c r="EE271" s="170"/>
      <c r="EF271" s="170"/>
      <c r="EG271" s="170"/>
      <c r="EH271" s="170"/>
      <c r="EI271" s="170"/>
      <c r="EJ271" s="170"/>
      <c r="EK271" s="170"/>
      <c r="EL271" s="170"/>
      <c r="EM271" s="170"/>
      <c r="EN271" s="170"/>
      <c r="EO271" s="170"/>
      <c r="EP271" s="170"/>
      <c r="EQ271" s="170"/>
      <c r="ER271" s="170"/>
      <c r="ES271" s="170"/>
      <c r="ET271" s="170"/>
      <c r="EU271" s="170"/>
      <c r="EV271" s="170"/>
      <c r="EW271" s="170"/>
      <c r="EX271" s="170"/>
      <c r="EY271" s="170"/>
      <c r="EZ271" s="170"/>
      <c r="FA271" s="170"/>
      <c r="FB271" s="170"/>
      <c r="FC271" s="170"/>
      <c r="FD271" s="170"/>
      <c r="FE271" s="170"/>
      <c r="FF271" s="170"/>
      <c r="FG271" s="170"/>
      <c r="FH271" s="170"/>
      <c r="FI271" s="170"/>
      <c r="FJ271" s="170"/>
      <c r="FK271" s="170"/>
      <c r="FL271" s="170"/>
      <c r="FM271" s="170"/>
      <c r="FN271" s="170"/>
      <c r="FO271" s="170"/>
      <c r="FP271" s="170"/>
      <c r="FQ271" s="170"/>
      <c r="FR271" s="170"/>
      <c r="FS271" s="170"/>
      <c r="FT271" s="170"/>
      <c r="FU271" s="170"/>
      <c r="FV271" s="170"/>
      <c r="FW271" s="170"/>
      <c r="FX271" s="170"/>
      <c r="FY271" s="170"/>
      <c r="FZ271" s="170"/>
      <c r="GA271" s="170"/>
      <c r="GB271" s="170"/>
      <c r="GC271" s="170"/>
      <c r="GD271" s="170"/>
      <c r="GE271" s="170"/>
      <c r="GF271" s="170"/>
      <c r="GG271" s="170"/>
      <c r="GH271" s="170"/>
      <c r="GI271" s="170"/>
      <c r="GJ271" s="170"/>
      <c r="GK271" s="170"/>
      <c r="GL271" s="170"/>
      <c r="GM271" s="170"/>
      <c r="GN271" s="170"/>
      <c r="GO271" s="170"/>
      <c r="GP271" s="170"/>
      <c r="GQ271" s="170"/>
      <c r="GR271" s="170"/>
      <c r="GS271" s="170"/>
      <c r="GT271" s="170"/>
      <c r="GU271" s="170"/>
      <c r="GV271" s="170"/>
      <c r="GW271" s="170"/>
      <c r="GX271" s="170"/>
      <c r="GY271" s="170"/>
      <c r="GZ271" s="170"/>
      <c r="HA271" s="170"/>
      <c r="HB271" s="170"/>
      <c r="HC271" s="170"/>
      <c r="HD271" s="170"/>
      <c r="HE271" s="170"/>
      <c r="HF271" s="170"/>
      <c r="HG271" s="170"/>
      <c r="HH271" s="170"/>
      <c r="HI271" s="170"/>
      <c r="HJ271" s="170"/>
      <c r="HK271" s="170"/>
      <c r="HL271" s="170"/>
      <c r="HM271" s="170"/>
      <c r="HN271" s="170"/>
      <c r="HO271" s="170"/>
      <c r="HP271" s="170"/>
      <c r="HQ271" s="170"/>
      <c r="HR271" s="170"/>
      <c r="HS271" s="170"/>
      <c r="HT271" s="170"/>
      <c r="HU271" s="170"/>
      <c r="HV271" s="170"/>
      <c r="HW271" s="170"/>
      <c r="HX271" s="170"/>
      <c r="HY271" s="170"/>
      <c r="HZ271" s="170"/>
      <c r="IA271" s="170"/>
      <c r="IB271" s="170"/>
      <c r="IC271" s="170"/>
      <c r="ID271" s="170"/>
      <c r="IE271" s="170"/>
      <c r="IF271" s="170"/>
      <c r="IG271" s="170"/>
      <c r="IH271" s="170"/>
      <c r="II271" s="170"/>
      <c r="IJ271" s="170"/>
      <c r="IK271" s="170"/>
      <c r="IL271" s="170"/>
      <c r="IM271" s="170"/>
      <c r="IN271" s="170"/>
      <c r="IO271" s="170"/>
      <c r="IP271" s="170"/>
      <c r="IQ271" s="170"/>
      <c r="IR271" s="170"/>
      <c r="IS271" s="170"/>
      <c r="IT271" s="170"/>
      <c r="IU271" s="170"/>
      <c r="IV271" s="170"/>
    </row>
    <row r="272" spans="1:256" ht="23.45" customHeight="1" x14ac:dyDescent="0.35">
      <c r="A272" s="134" t="s">
        <v>164</v>
      </c>
      <c r="B272" s="77"/>
      <c r="C272" s="123">
        <v>1800000</v>
      </c>
      <c r="D272" s="124">
        <v>1471000</v>
      </c>
      <c r="E272" s="311" t="s">
        <v>91</v>
      </c>
      <c r="F272" s="67">
        <f>D272-G272</f>
        <v>343000</v>
      </c>
      <c r="G272" s="141">
        <v>1128000</v>
      </c>
      <c r="H272" s="149"/>
    </row>
    <row r="273" spans="1:8" ht="23.45" customHeight="1" x14ac:dyDescent="0.35">
      <c r="A273" s="134" t="s">
        <v>165</v>
      </c>
      <c r="B273" s="77"/>
      <c r="C273" s="158"/>
      <c r="D273" s="124">
        <v>500000</v>
      </c>
      <c r="E273" s="340"/>
      <c r="F273" s="67"/>
      <c r="G273" s="141">
        <v>500000</v>
      </c>
      <c r="H273" s="149"/>
    </row>
    <row r="274" spans="1:8" ht="23.45" customHeight="1" x14ac:dyDescent="0.35">
      <c r="A274" s="163" t="s">
        <v>166</v>
      </c>
      <c r="B274" s="77"/>
      <c r="C274" s="158">
        <v>1460.61</v>
      </c>
      <c r="D274" s="124">
        <v>4000000</v>
      </c>
      <c r="E274" s="311" t="s">
        <v>91</v>
      </c>
      <c r="F274" s="67">
        <f>D274-G274</f>
        <v>2000000</v>
      </c>
      <c r="G274" s="141">
        <v>2000000</v>
      </c>
      <c r="H274" s="149"/>
    </row>
    <row r="275" spans="1:8" ht="23.45" customHeight="1" x14ac:dyDescent="0.35">
      <c r="A275" s="163" t="s">
        <v>167</v>
      </c>
      <c r="B275" s="77"/>
      <c r="C275" s="158"/>
      <c r="D275" s="124"/>
      <c r="E275" s="311"/>
      <c r="F275" s="67"/>
      <c r="G275" s="141"/>
      <c r="H275" s="149"/>
    </row>
    <row r="276" spans="1:8" ht="23.45" customHeight="1" x14ac:dyDescent="0.35">
      <c r="A276" s="163" t="s">
        <v>168</v>
      </c>
      <c r="B276" s="77"/>
      <c r="C276" s="123">
        <v>541280</v>
      </c>
      <c r="D276" s="124">
        <v>485000</v>
      </c>
      <c r="E276" s="311" t="s">
        <v>91</v>
      </c>
      <c r="F276" s="67">
        <f>D276-G276</f>
        <v>31000</v>
      </c>
      <c r="G276" s="141">
        <v>454000</v>
      </c>
      <c r="H276" s="149"/>
    </row>
    <row r="277" spans="1:8" ht="23.45" customHeight="1" x14ac:dyDescent="0.35">
      <c r="A277" s="212"/>
      <c r="B277" s="77"/>
      <c r="C277" s="123"/>
      <c r="D277" s="124"/>
      <c r="E277" s="125"/>
      <c r="F277" s="124"/>
      <c r="G277" s="141"/>
      <c r="H277" s="149"/>
    </row>
    <row r="278" spans="1:8" ht="23.45" customHeight="1" x14ac:dyDescent="0.35">
      <c r="A278" s="212"/>
      <c r="B278" s="77"/>
      <c r="C278" s="123"/>
      <c r="D278" s="124"/>
      <c r="E278" s="125"/>
      <c r="F278" s="124"/>
      <c r="G278" s="141"/>
      <c r="H278" s="149"/>
    </row>
    <row r="279" spans="1:8" ht="23.45" customHeight="1" x14ac:dyDescent="0.35">
      <c r="A279" s="219"/>
      <c r="B279" s="77"/>
      <c r="C279" s="123"/>
      <c r="D279" s="124"/>
      <c r="E279" s="125"/>
      <c r="F279" s="124"/>
      <c r="G279" s="142"/>
      <c r="H279" s="149"/>
    </row>
    <row r="280" spans="1:8" ht="23.45" customHeight="1" x14ac:dyDescent="0.35">
      <c r="A280" s="212"/>
      <c r="B280" s="77"/>
      <c r="C280" s="123"/>
      <c r="D280" s="124"/>
      <c r="E280" s="125"/>
      <c r="F280" s="124"/>
      <c r="G280" s="141"/>
      <c r="H280" s="149"/>
    </row>
    <row r="281" spans="1:8" ht="23.45" customHeight="1" x14ac:dyDescent="0.35">
      <c r="A281" s="212"/>
      <c r="B281" s="77"/>
      <c r="C281" s="123"/>
      <c r="D281" s="124"/>
      <c r="E281" s="125"/>
      <c r="F281" s="124"/>
      <c r="G281" s="141"/>
      <c r="H281" s="149"/>
    </row>
    <row r="282" spans="1:8" ht="23.45" customHeight="1" x14ac:dyDescent="0.35">
      <c r="A282" s="219"/>
      <c r="B282" s="77"/>
      <c r="C282" s="123"/>
      <c r="D282" s="124"/>
      <c r="E282" s="125"/>
      <c r="F282" s="124"/>
      <c r="G282" s="142"/>
      <c r="H282" s="149"/>
    </row>
    <row r="283" spans="1:8" ht="23.45" customHeight="1" x14ac:dyDescent="0.35">
      <c r="A283" s="212"/>
      <c r="B283" s="77"/>
      <c r="C283" s="123"/>
      <c r="D283" s="124"/>
      <c r="E283" s="125"/>
      <c r="F283" s="124"/>
      <c r="G283" s="141"/>
      <c r="H283" s="149"/>
    </row>
    <row r="284" spans="1:8" ht="23.45" customHeight="1" x14ac:dyDescent="0.35">
      <c r="A284" s="219"/>
      <c r="B284" s="77"/>
      <c r="C284" s="123"/>
      <c r="D284" s="124"/>
      <c r="E284" s="125"/>
      <c r="F284" s="37"/>
      <c r="G284" s="142"/>
      <c r="H284" s="149"/>
    </row>
    <row r="285" spans="1:8" ht="23.45" customHeight="1" x14ac:dyDescent="0.35">
      <c r="A285" s="212"/>
      <c r="B285" s="77"/>
      <c r="C285" s="123"/>
      <c r="D285" s="124"/>
      <c r="E285" s="125"/>
      <c r="F285" s="124"/>
      <c r="G285" s="141"/>
      <c r="H285" s="149"/>
    </row>
    <row r="286" spans="1:8" ht="23.45" customHeight="1" x14ac:dyDescent="0.35">
      <c r="A286" s="220"/>
      <c r="B286" s="77"/>
      <c r="C286" s="123"/>
      <c r="D286" s="124"/>
      <c r="E286" s="125"/>
      <c r="F286" s="67"/>
      <c r="G286" s="141"/>
      <c r="H286" s="149"/>
    </row>
    <row r="287" spans="1:8" ht="23.45" customHeight="1" x14ac:dyDescent="0.35">
      <c r="A287" s="220"/>
      <c r="B287" s="77"/>
      <c r="C287" s="123"/>
      <c r="D287" s="124"/>
      <c r="E287" s="125"/>
      <c r="F287" s="67"/>
      <c r="G287" s="141"/>
      <c r="H287" s="149"/>
    </row>
    <row r="288" spans="1:8" ht="23.45" customHeight="1" x14ac:dyDescent="0.35">
      <c r="A288" s="220"/>
      <c r="B288" s="77"/>
      <c r="C288" s="123"/>
      <c r="D288" s="124"/>
      <c r="E288" s="125"/>
      <c r="F288" s="67"/>
      <c r="G288" s="141"/>
      <c r="H288" s="149"/>
    </row>
    <row r="289" spans="1:8" ht="23.45" customHeight="1" x14ac:dyDescent="0.35">
      <c r="A289" s="220"/>
      <c r="B289" s="77"/>
      <c r="C289" s="123"/>
      <c r="D289" s="124"/>
      <c r="E289" s="125"/>
      <c r="F289" s="67"/>
      <c r="G289" s="141"/>
      <c r="H289" s="149"/>
    </row>
    <row r="290" spans="1:8" ht="23.45" customHeight="1" x14ac:dyDescent="0.35">
      <c r="A290" s="220"/>
      <c r="B290" s="77"/>
      <c r="C290" s="123"/>
      <c r="D290" s="124"/>
      <c r="E290" s="125"/>
      <c r="F290" s="67"/>
      <c r="G290" s="141"/>
      <c r="H290" s="149"/>
    </row>
    <row r="291" spans="1:8" ht="23.45" customHeight="1" x14ac:dyDescent="0.35">
      <c r="A291" s="220"/>
      <c r="B291" s="77"/>
      <c r="C291" s="123"/>
      <c r="D291" s="124"/>
      <c r="E291" s="125"/>
      <c r="F291" s="67"/>
      <c r="G291" s="141"/>
      <c r="H291" s="149"/>
    </row>
    <row r="292" spans="1:8" ht="23.45" customHeight="1" x14ac:dyDescent="0.35">
      <c r="A292" s="220"/>
      <c r="B292" s="77"/>
      <c r="C292" s="123"/>
      <c r="D292" s="124"/>
      <c r="E292" s="125"/>
      <c r="F292" s="67"/>
      <c r="G292" s="141"/>
      <c r="H292" s="149"/>
    </row>
    <row r="293" spans="1:8" ht="23.45" customHeight="1" x14ac:dyDescent="0.35">
      <c r="A293" s="220"/>
      <c r="B293" s="77"/>
      <c r="C293" s="123"/>
      <c r="D293" s="124"/>
      <c r="E293" s="125"/>
      <c r="F293" s="67"/>
      <c r="G293" s="141"/>
      <c r="H293" s="149"/>
    </row>
    <row r="294" spans="1:8" ht="23.45" customHeight="1" x14ac:dyDescent="0.35">
      <c r="A294" s="220"/>
      <c r="B294" s="77"/>
      <c r="C294" s="123"/>
      <c r="D294" s="124"/>
      <c r="E294" s="125"/>
      <c r="F294" s="67"/>
      <c r="G294" s="141"/>
      <c r="H294" s="149"/>
    </row>
    <row r="295" spans="1:8" ht="23.45" customHeight="1" x14ac:dyDescent="0.35">
      <c r="A295" s="220"/>
      <c r="B295" s="77"/>
      <c r="C295" s="123"/>
      <c r="D295" s="124"/>
      <c r="E295" s="125"/>
      <c r="F295" s="67"/>
      <c r="G295" s="141"/>
      <c r="H295" s="149"/>
    </row>
    <row r="296" spans="1:8" ht="23.45" customHeight="1" x14ac:dyDescent="0.35">
      <c r="A296" s="220"/>
      <c r="B296" s="77"/>
      <c r="C296" s="123"/>
      <c r="D296" s="124"/>
      <c r="E296" s="125"/>
      <c r="F296" s="67"/>
      <c r="G296" s="141"/>
      <c r="H296" s="149"/>
    </row>
    <row r="297" spans="1:8" ht="23.45" customHeight="1" x14ac:dyDescent="0.35">
      <c r="A297" s="221"/>
      <c r="B297" s="218"/>
      <c r="C297" s="209"/>
      <c r="D297" s="210"/>
      <c r="E297" s="127"/>
      <c r="F297" s="211"/>
      <c r="G297" s="217"/>
      <c r="H297" s="149"/>
    </row>
    <row r="298" spans="1:8" ht="23.45" customHeight="1" x14ac:dyDescent="0.35">
      <c r="A298" s="398" t="s">
        <v>151</v>
      </c>
      <c r="B298" s="400"/>
      <c r="C298" s="180">
        <f>SUM(C272:C276)</f>
        <v>2342740.6100000003</v>
      </c>
      <c r="D298" s="40">
        <f>SUM(D272:D276)</f>
        <v>6456000</v>
      </c>
      <c r="E298" s="338" t="s">
        <v>91</v>
      </c>
      <c r="F298" s="41">
        <f>D298-G298</f>
        <v>2374000</v>
      </c>
      <c r="G298" s="93">
        <f>SUM(G272:G276)</f>
        <v>4082000</v>
      </c>
      <c r="H298" s="186"/>
    </row>
  </sheetData>
  <mergeCells count="43">
    <mergeCell ref="G269:G270"/>
    <mergeCell ref="D120:G120"/>
    <mergeCell ref="D269:D270"/>
    <mergeCell ref="D45:G45"/>
    <mergeCell ref="G232:G233"/>
    <mergeCell ref="D192:G192"/>
    <mergeCell ref="G121:G122"/>
    <mergeCell ref="D231:G231"/>
    <mergeCell ref="A264:H264"/>
    <mergeCell ref="A230:H230"/>
    <mergeCell ref="A153:H153"/>
    <mergeCell ref="D121:D122"/>
    <mergeCell ref="G157:G158"/>
    <mergeCell ref="D156:G156"/>
    <mergeCell ref="D86:D87"/>
    <mergeCell ref="A298:B298"/>
    <mergeCell ref="A185:B185"/>
    <mergeCell ref="A41:H41"/>
    <mergeCell ref="A188:H188"/>
    <mergeCell ref="A117:H117"/>
    <mergeCell ref="D268:G268"/>
    <mergeCell ref="G86:G87"/>
    <mergeCell ref="D46:D47"/>
    <mergeCell ref="D193:D194"/>
    <mergeCell ref="A225:B225"/>
    <mergeCell ref="A42:H42"/>
    <mergeCell ref="A189:H189"/>
    <mergeCell ref="A116:H116"/>
    <mergeCell ref="A265:H265"/>
    <mergeCell ref="G46:G47"/>
    <mergeCell ref="D157:D158"/>
    <mergeCell ref="A1:H1"/>
    <mergeCell ref="A152:H152"/>
    <mergeCell ref="D85:G85"/>
    <mergeCell ref="D232:D233"/>
    <mergeCell ref="A228:H228"/>
    <mergeCell ref="A81:H81"/>
    <mergeCell ref="G193:G194"/>
    <mergeCell ref="A82:H82"/>
    <mergeCell ref="A229:H229"/>
    <mergeCell ref="A149:B149"/>
    <mergeCell ref="A43:H43"/>
    <mergeCell ref="C46:C47"/>
  </mergeCells>
  <conditionalFormatting sqref="F175:F182 F185 F195:F196 F198:F200 F225:F227 F234:F241 F244:F248 F250:F251 F254:F255 F260:F263 F271:F276 F286:F298 F103 F123 F125 F142:F147 F149:F151 F159:F168 F48:F51 F54 F56:F58 F78:F80 F97:F98 F100:F101 F105 F111:F113 F131:F140 F108:F109 F129 F171:F173 F168:G168 F88:F94">
    <cfRule type="cellIs" dxfId="1" priority="4" stopIfTrue="1" operator="lessThan">
      <formula>0</formula>
    </cfRule>
  </conditionalFormatting>
  <conditionalFormatting sqref="F174">
    <cfRule type="cellIs" dxfId="0" priority="1" stopIfTrue="1" operator="lessThan">
      <formula>0</formula>
    </cfRule>
  </conditionalFormatting>
  <pageMargins left="0.98425196850393704" right="0.19685039370078741" top="0.59055118110236227" bottom="0.39370078740157483" header="0.51181102362204722" footer="0.51181102362204722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showGridLines="0" topLeftCell="A46" zoomScale="150" zoomScaleNormal="150" workbookViewId="0">
      <selection activeCell="A37" sqref="A37:E37"/>
    </sheetView>
  </sheetViews>
  <sheetFormatPr defaultColWidth="9" defaultRowHeight="24" customHeight="1" x14ac:dyDescent="0.3"/>
  <cols>
    <col min="1" max="1" width="6.85546875" style="5" customWidth="1"/>
    <col min="2" max="2" width="42.85546875" style="5" customWidth="1"/>
    <col min="3" max="3" width="11.140625" style="5" customWidth="1"/>
    <col min="4" max="4" width="17.5703125" style="5" customWidth="1"/>
    <col min="5" max="5" width="28.42578125" style="5" customWidth="1"/>
    <col min="6" max="256" width="9" style="5" customWidth="1"/>
    <col min="257" max="16384" width="9" style="6"/>
  </cols>
  <sheetData>
    <row r="1" spans="1:256" ht="23.45" customHeight="1" x14ac:dyDescent="0.35">
      <c r="A1" s="383" t="s">
        <v>317</v>
      </c>
      <c r="B1" s="384"/>
      <c r="C1" s="384"/>
      <c r="D1" s="384"/>
      <c r="E1" s="384"/>
    </row>
    <row r="2" spans="1:256" ht="29.45" customHeight="1" x14ac:dyDescent="0.4">
      <c r="A2" s="366" t="s">
        <v>246</v>
      </c>
      <c r="B2" s="367"/>
      <c r="C2" s="367"/>
      <c r="D2" s="367"/>
      <c r="E2" s="367"/>
    </row>
    <row r="3" spans="1:256" ht="26.45" customHeight="1" x14ac:dyDescent="0.35">
      <c r="A3" s="366" t="s">
        <v>170</v>
      </c>
      <c r="B3" s="367"/>
      <c r="C3" s="367"/>
      <c r="D3" s="367"/>
      <c r="E3" s="367"/>
    </row>
    <row r="4" spans="1:256" ht="26.45" customHeight="1" x14ac:dyDescent="0.35">
      <c r="A4" s="366" t="s">
        <v>171</v>
      </c>
      <c r="B4" s="367"/>
      <c r="C4" s="367"/>
      <c r="D4" s="367"/>
      <c r="E4" s="367"/>
    </row>
    <row r="5" spans="1:256" ht="20.100000000000001" customHeight="1" x14ac:dyDescent="0.3">
      <c r="A5" s="10"/>
      <c r="B5" s="10"/>
      <c r="C5" s="10"/>
      <c r="D5" s="10"/>
      <c r="E5" s="10"/>
    </row>
    <row r="6" spans="1:256" ht="23.45" customHeight="1" x14ac:dyDescent="0.35">
      <c r="A6" s="87" t="s">
        <v>169</v>
      </c>
      <c r="B6" s="10"/>
      <c r="C6" s="10"/>
      <c r="D6" s="10"/>
      <c r="E6" s="10"/>
    </row>
    <row r="7" spans="1:256" s="8" customFormat="1" ht="23.25" customHeight="1" x14ac:dyDescent="0.35">
      <c r="A7" s="101"/>
      <c r="B7" s="16" t="s">
        <v>172</v>
      </c>
      <c r="C7" s="101"/>
      <c r="D7" s="101"/>
      <c r="E7" s="101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8" customFormat="1" ht="23.45" customHeight="1" x14ac:dyDescent="0.35">
      <c r="A8" s="101"/>
      <c r="B8" s="16" t="s">
        <v>173</v>
      </c>
      <c r="C8" s="101"/>
      <c r="D8" s="101"/>
      <c r="E8" s="10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8" customFormat="1" ht="23.45" customHeight="1" x14ac:dyDescent="0.35">
      <c r="A9" s="101"/>
      <c r="B9" s="16" t="s">
        <v>174</v>
      </c>
      <c r="C9" s="101"/>
      <c r="D9" s="101"/>
      <c r="E9" s="10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8" customFormat="1" ht="23.45" customHeight="1" x14ac:dyDescent="0.35">
      <c r="A10" s="101"/>
      <c r="B10" s="16" t="s">
        <v>175</v>
      </c>
      <c r="C10" s="101"/>
      <c r="D10" s="101"/>
      <c r="E10" s="10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8" customFormat="1" ht="23.45" customHeight="1" x14ac:dyDescent="0.35">
      <c r="A11" s="101"/>
      <c r="B11" s="16" t="s">
        <v>176</v>
      </c>
      <c r="C11" s="101"/>
      <c r="D11" s="101"/>
      <c r="E11" s="10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8" customFormat="1" ht="23.45" customHeight="1" x14ac:dyDescent="0.35">
      <c r="A12" s="101"/>
      <c r="B12" s="16" t="s">
        <v>177</v>
      </c>
      <c r="C12" s="101"/>
      <c r="D12" s="101"/>
      <c r="E12" s="10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8" customFormat="1" ht="23.45" customHeight="1" x14ac:dyDescent="0.35">
      <c r="A13" s="101"/>
      <c r="B13" s="16" t="s">
        <v>178</v>
      </c>
      <c r="C13" s="101"/>
      <c r="D13" s="101"/>
      <c r="E13" s="101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8" customFormat="1" ht="20.100000000000001" customHeight="1" x14ac:dyDescent="0.35">
      <c r="A14" s="101"/>
      <c r="B14" s="101"/>
      <c r="C14" s="101"/>
      <c r="D14" s="101"/>
      <c r="E14" s="10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8" customFormat="1" ht="23.45" customHeight="1" x14ac:dyDescent="0.35">
      <c r="A15" s="87" t="s">
        <v>179</v>
      </c>
      <c r="B15" s="101"/>
      <c r="C15" s="101"/>
      <c r="D15" s="101"/>
      <c r="E15" s="10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8" customFormat="1" ht="23.45" customHeight="1" x14ac:dyDescent="0.35">
      <c r="A16" s="101"/>
      <c r="B16" s="16" t="s">
        <v>180</v>
      </c>
      <c r="C16" s="101"/>
      <c r="D16" s="101"/>
      <c r="E16" s="101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8" customFormat="1" ht="23.45" customHeight="1" x14ac:dyDescent="0.35">
      <c r="A17" s="101"/>
      <c r="B17" s="16" t="s">
        <v>181</v>
      </c>
      <c r="C17" s="101"/>
      <c r="D17" s="101"/>
      <c r="E17" s="101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8" customFormat="1" ht="23.45" customHeight="1" x14ac:dyDescent="0.35">
      <c r="A18" s="101"/>
      <c r="B18" s="16" t="s">
        <v>182</v>
      </c>
      <c r="C18" s="101"/>
      <c r="D18" s="101"/>
      <c r="E18" s="10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8" customFormat="1" ht="23.45" customHeight="1" x14ac:dyDescent="0.35">
      <c r="A19" s="101"/>
      <c r="B19" s="16" t="s">
        <v>183</v>
      </c>
      <c r="C19" s="101"/>
      <c r="D19" s="101"/>
      <c r="E19" s="10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8" customFormat="1" ht="20.100000000000001" customHeight="1" x14ac:dyDescent="0.35">
      <c r="A20" s="101"/>
      <c r="B20" s="101"/>
      <c r="C20" s="101"/>
      <c r="D20" s="101"/>
      <c r="E20" s="10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8" customFormat="1" ht="23.45" customHeight="1" x14ac:dyDescent="0.35">
      <c r="A21" s="87" t="s">
        <v>184</v>
      </c>
      <c r="B21" s="101"/>
      <c r="C21" s="101"/>
      <c r="D21" s="101"/>
      <c r="E21" s="10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8" customFormat="1" ht="26.45" customHeight="1" x14ac:dyDescent="0.35">
      <c r="A22" s="101"/>
      <c r="B22" s="16" t="s">
        <v>185</v>
      </c>
      <c r="C22" s="16" t="s">
        <v>86</v>
      </c>
      <c r="D22" s="13">
        <v>20872100</v>
      </c>
      <c r="E22" s="104" t="s">
        <v>6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 s="8" customFormat="1" ht="20.100000000000001" customHeight="1" x14ac:dyDescent="0.35">
      <c r="A23" s="101"/>
      <c r="B23" s="101"/>
      <c r="C23" s="101"/>
      <c r="D23" s="101"/>
      <c r="E23" s="10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s="8" customFormat="1" ht="20.100000000000001" customHeight="1" x14ac:dyDescent="0.35">
      <c r="A24" s="101"/>
      <c r="B24" s="101"/>
      <c r="C24" s="101"/>
      <c r="D24" s="101"/>
      <c r="E24" s="10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s="8" customFormat="1" ht="20.100000000000001" customHeight="1" x14ac:dyDescent="0.35">
      <c r="A25" s="101"/>
      <c r="B25" s="101"/>
      <c r="C25" s="101"/>
      <c r="D25" s="101"/>
      <c r="E25" s="10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 s="8" customFormat="1" ht="20.100000000000001" customHeight="1" x14ac:dyDescent="0.35">
      <c r="A26" s="101"/>
      <c r="B26" s="101"/>
      <c r="C26" s="101"/>
      <c r="D26" s="101"/>
      <c r="E26" s="101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s="8" customFormat="1" ht="20.100000000000001" customHeight="1" x14ac:dyDescent="0.35">
      <c r="A27" s="101"/>
      <c r="B27" s="101"/>
      <c r="C27" s="101"/>
      <c r="D27" s="101"/>
      <c r="E27" s="10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s="8" customFormat="1" ht="20.100000000000001" customHeight="1" x14ac:dyDescent="0.35">
      <c r="A28" s="101"/>
      <c r="B28" s="101"/>
      <c r="C28" s="101"/>
      <c r="D28" s="101"/>
      <c r="E28" s="10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8" customFormat="1" ht="20.100000000000001" customHeight="1" x14ac:dyDescent="0.35">
      <c r="A29" s="101"/>
      <c r="B29" s="101"/>
      <c r="C29" s="101"/>
      <c r="D29" s="101"/>
      <c r="E29" s="101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8" customFormat="1" ht="20.100000000000001" customHeight="1" x14ac:dyDescent="0.35">
      <c r="A30" s="101"/>
      <c r="B30" s="101"/>
      <c r="C30" s="101"/>
      <c r="D30" s="101"/>
      <c r="E30" s="10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20.100000000000001" customHeight="1" x14ac:dyDescent="0.35">
      <c r="A31" s="101"/>
      <c r="B31" s="101"/>
      <c r="C31" s="101"/>
      <c r="D31" s="101"/>
      <c r="E31" s="10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20.100000000000001" customHeight="1" x14ac:dyDescent="0.35">
      <c r="A32" s="101"/>
      <c r="B32" s="101"/>
      <c r="C32" s="101"/>
      <c r="D32" s="101"/>
      <c r="E32" s="101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20.100000000000001" customHeight="1" x14ac:dyDescent="0.35">
      <c r="A33" s="101"/>
      <c r="B33" s="101"/>
      <c r="C33" s="101"/>
      <c r="D33" s="101"/>
      <c r="E33" s="101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20.100000000000001" customHeight="1" x14ac:dyDescent="0.35">
      <c r="A34" s="101"/>
      <c r="B34" s="101"/>
      <c r="C34" s="101"/>
      <c r="D34" s="101"/>
      <c r="E34" s="101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20.100000000000001" customHeight="1" x14ac:dyDescent="0.35">
      <c r="A35" s="101"/>
      <c r="B35" s="101"/>
      <c r="C35" s="101"/>
      <c r="D35" s="101"/>
      <c r="E35" s="101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ht="23.45" customHeight="1" x14ac:dyDescent="0.35">
      <c r="A36" s="383" t="s">
        <v>320</v>
      </c>
      <c r="B36" s="384"/>
      <c r="C36" s="384"/>
      <c r="D36" s="384"/>
      <c r="E36" s="384"/>
    </row>
    <row r="37" spans="1:256" ht="25.5" customHeight="1" x14ac:dyDescent="0.35">
      <c r="A37" s="366" t="s">
        <v>247</v>
      </c>
      <c r="B37" s="367"/>
      <c r="C37" s="367"/>
      <c r="D37" s="367"/>
      <c r="E37" s="367"/>
    </row>
    <row r="38" spans="1:256" ht="26.45" customHeight="1" x14ac:dyDescent="0.35">
      <c r="A38" s="366" t="s">
        <v>170</v>
      </c>
      <c r="B38" s="367"/>
      <c r="C38" s="367"/>
      <c r="D38" s="367"/>
      <c r="E38" s="367"/>
    </row>
    <row r="39" spans="1:256" ht="26.45" customHeight="1" x14ac:dyDescent="0.35">
      <c r="A39" s="366" t="s">
        <v>186</v>
      </c>
      <c r="B39" s="367"/>
      <c r="C39" s="367"/>
      <c r="D39" s="367"/>
      <c r="E39" s="367"/>
    </row>
    <row r="40" spans="1:256" ht="20.100000000000001" customHeight="1" x14ac:dyDescent="0.3">
      <c r="A40" s="10"/>
      <c r="B40" s="10"/>
      <c r="C40" s="10"/>
      <c r="D40" s="10"/>
      <c r="E40" s="10"/>
    </row>
    <row r="41" spans="1:256" s="8" customFormat="1" ht="23.45" customHeight="1" x14ac:dyDescent="0.35">
      <c r="A41" s="87" t="s">
        <v>169</v>
      </c>
      <c r="B41" s="101"/>
      <c r="C41" s="101"/>
      <c r="D41" s="101"/>
      <c r="E41" s="101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23.45" customHeight="1" x14ac:dyDescent="0.35">
      <c r="A42" s="101"/>
      <c r="B42" s="16" t="s">
        <v>187</v>
      </c>
      <c r="C42" s="101"/>
      <c r="D42" s="101"/>
      <c r="E42" s="10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23.45" customHeight="1" x14ac:dyDescent="0.35">
      <c r="A43" s="101"/>
      <c r="B43" s="16" t="s">
        <v>188</v>
      </c>
      <c r="C43" s="101"/>
      <c r="D43" s="101"/>
      <c r="E43" s="10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20.100000000000001" customHeight="1" x14ac:dyDescent="0.35">
      <c r="A44" s="101"/>
      <c r="B44" s="101"/>
      <c r="C44" s="101"/>
      <c r="D44" s="101"/>
      <c r="E44" s="10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8" customFormat="1" ht="23.45" customHeight="1" x14ac:dyDescent="0.35">
      <c r="A45" s="87" t="s">
        <v>179</v>
      </c>
      <c r="B45" s="101"/>
      <c r="C45" s="101"/>
      <c r="D45" s="101"/>
      <c r="E45" s="10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8" customFormat="1" ht="23.45" customHeight="1" x14ac:dyDescent="0.35">
      <c r="A46" s="101"/>
      <c r="B46" s="16" t="s">
        <v>189</v>
      </c>
      <c r="C46" s="101"/>
      <c r="D46" s="101"/>
      <c r="E46" s="10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s="8" customFormat="1" ht="23.45" customHeight="1" x14ac:dyDescent="0.35">
      <c r="A47" s="101"/>
      <c r="B47" s="16" t="s">
        <v>190</v>
      </c>
      <c r="C47" s="101"/>
      <c r="D47" s="101"/>
      <c r="E47" s="10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</row>
    <row r="48" spans="1:256" s="8" customFormat="1" ht="23.45" customHeight="1" x14ac:dyDescent="0.35">
      <c r="A48" s="101"/>
      <c r="B48" s="16" t="s">
        <v>191</v>
      </c>
      <c r="C48" s="101"/>
      <c r="D48" s="101"/>
      <c r="E48" s="10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</row>
    <row r="49" spans="1:256" s="8" customFormat="1" ht="23.45" customHeight="1" x14ac:dyDescent="0.35">
      <c r="A49" s="101"/>
      <c r="B49" s="16"/>
      <c r="C49" s="101"/>
      <c r="D49" s="101"/>
      <c r="E49" s="10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</row>
    <row r="50" spans="1:256" s="8" customFormat="1" ht="20.100000000000001" customHeight="1" x14ac:dyDescent="0.35">
      <c r="A50" s="101"/>
      <c r="B50" s="101"/>
      <c r="C50" s="101"/>
      <c r="D50" s="101"/>
      <c r="E50" s="10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</row>
    <row r="51" spans="1:256" s="8" customFormat="1" ht="23.45" customHeight="1" x14ac:dyDescent="0.35">
      <c r="A51" s="87" t="s">
        <v>184</v>
      </c>
      <c r="B51" s="101"/>
      <c r="C51" s="101"/>
      <c r="D51" s="101"/>
      <c r="E51" s="10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</row>
    <row r="52" spans="1:256" s="8" customFormat="1" ht="26.45" customHeight="1" x14ac:dyDescent="0.35">
      <c r="A52" s="101"/>
      <c r="B52" s="16" t="s">
        <v>192</v>
      </c>
      <c r="C52" s="16" t="s">
        <v>86</v>
      </c>
      <c r="D52" s="13">
        <v>4082000</v>
      </c>
      <c r="E52" s="104" t="s">
        <v>6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</row>
    <row r="53" spans="1:256" s="8" customFormat="1" ht="20.100000000000001" customHeight="1" x14ac:dyDescent="0.35">
      <c r="A53" s="15"/>
      <c r="B53" s="15"/>
      <c r="C53" s="15"/>
      <c r="D53" s="15"/>
      <c r="E53" s="1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</row>
    <row r="54" spans="1:256" s="8" customFormat="1" ht="20.100000000000001" customHeight="1" x14ac:dyDescent="0.35">
      <c r="A54" s="15"/>
      <c r="B54" s="15"/>
      <c r="C54" s="15"/>
      <c r="D54" s="15"/>
      <c r="E54" s="1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</row>
    <row r="55" spans="1:256" ht="20.100000000000001" customHeight="1" x14ac:dyDescent="0.3">
      <c r="A55" s="10"/>
      <c r="B55" s="10"/>
      <c r="C55" s="10"/>
      <c r="D55" s="10"/>
      <c r="E55" s="10"/>
    </row>
    <row r="56" spans="1:256" ht="23.45" customHeight="1" x14ac:dyDescent="0.3">
      <c r="A56" s="10"/>
      <c r="B56" s="24" t="s">
        <v>193</v>
      </c>
      <c r="C56" s="10"/>
      <c r="D56" s="10"/>
      <c r="E56" s="10"/>
    </row>
  </sheetData>
  <mergeCells count="8">
    <mergeCell ref="A39:E39"/>
    <mergeCell ref="A37:E37"/>
    <mergeCell ref="A1:E1"/>
    <mergeCell ref="A4:E4"/>
    <mergeCell ref="A2:E2"/>
    <mergeCell ref="A38:E38"/>
    <mergeCell ref="A36:E36"/>
    <mergeCell ref="A3:E3"/>
  </mergeCells>
  <pageMargins left="0.47244094488188981" right="0" top="0.98425196850393704" bottom="0.39370078740157483" header="0.7086614173228347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6"/>
  <sheetViews>
    <sheetView showGridLines="0" tabSelected="1" topLeftCell="A78" zoomScale="120" zoomScaleNormal="120" workbookViewId="0">
      <selection activeCell="K87" sqref="K87"/>
    </sheetView>
  </sheetViews>
  <sheetFormatPr defaultColWidth="12" defaultRowHeight="24" customHeight="1" x14ac:dyDescent="0.3"/>
  <cols>
    <col min="1" max="1" width="23.42578125" style="1" customWidth="1"/>
    <col min="2" max="2" width="14.85546875" style="5" bestFit="1" customWidth="1"/>
    <col min="3" max="3" width="16.140625" style="1" customWidth="1"/>
    <col min="4" max="4" width="13.140625" style="5" customWidth="1"/>
    <col min="5" max="5" width="12.85546875" style="1" customWidth="1"/>
    <col min="6" max="6" width="14.140625" style="1" customWidth="1"/>
    <col min="7" max="7" width="13.42578125" style="1" customWidth="1"/>
    <col min="8" max="8" width="13.140625" style="1" customWidth="1"/>
    <col min="9" max="9" width="13.85546875" style="1" customWidth="1"/>
    <col min="10" max="10" width="7" style="249" bestFit="1" customWidth="1"/>
    <col min="11" max="11" width="6.28515625" style="5" bestFit="1" customWidth="1"/>
    <col min="12" max="256" width="12" style="1" customWidth="1"/>
    <col min="257" max="16384" width="12" style="2"/>
  </cols>
  <sheetData>
    <row r="1" spans="1:11" ht="29.25" customHeight="1" x14ac:dyDescent="0.4">
      <c r="A1" s="366" t="s">
        <v>246</v>
      </c>
      <c r="B1" s="367"/>
      <c r="C1" s="367"/>
      <c r="D1" s="367"/>
      <c r="E1" s="367"/>
      <c r="F1" s="367"/>
      <c r="G1" s="367"/>
      <c r="H1" s="367"/>
      <c r="I1" s="367"/>
      <c r="J1" s="367"/>
      <c r="K1" s="404" t="s">
        <v>318</v>
      </c>
    </row>
    <row r="2" spans="1:11" ht="26.45" customHeight="1" x14ac:dyDescent="0.35">
      <c r="A2" s="366" t="s">
        <v>84</v>
      </c>
      <c r="B2" s="367"/>
      <c r="C2" s="367"/>
      <c r="D2" s="367"/>
      <c r="E2" s="367"/>
      <c r="F2" s="367"/>
      <c r="G2" s="367"/>
      <c r="H2" s="367"/>
      <c r="I2" s="367"/>
      <c r="J2" s="367"/>
      <c r="K2" s="405"/>
    </row>
    <row r="3" spans="1:11" ht="26.45" customHeight="1" x14ac:dyDescent="0.35">
      <c r="A3" s="366" t="s">
        <v>194</v>
      </c>
      <c r="B3" s="367"/>
      <c r="C3" s="367"/>
      <c r="D3" s="367"/>
      <c r="E3" s="367"/>
      <c r="F3" s="367"/>
      <c r="G3" s="367"/>
      <c r="H3" s="367"/>
      <c r="I3" s="367"/>
      <c r="J3" s="367"/>
      <c r="K3" s="405"/>
    </row>
    <row r="4" spans="1:11" ht="26.45" customHeight="1" x14ac:dyDescent="0.35">
      <c r="A4" s="366" t="s">
        <v>171</v>
      </c>
      <c r="B4" s="367"/>
      <c r="C4" s="367"/>
      <c r="D4" s="367"/>
      <c r="E4" s="367"/>
      <c r="F4" s="367"/>
      <c r="G4" s="367"/>
      <c r="H4" s="367"/>
      <c r="I4" s="367"/>
      <c r="J4" s="367"/>
      <c r="K4" s="405"/>
    </row>
    <row r="5" spans="1:11" ht="20.100000000000001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248"/>
      <c r="K5" s="405"/>
    </row>
    <row r="6" spans="1:11" ht="23.45" customHeight="1" x14ac:dyDescent="0.35">
      <c r="A6" s="80" t="s">
        <v>195</v>
      </c>
      <c r="B6" s="70"/>
      <c r="C6" s="70"/>
      <c r="D6" s="70"/>
      <c r="E6" s="70"/>
      <c r="F6" s="70"/>
      <c r="G6" s="70"/>
      <c r="H6" s="70"/>
      <c r="I6" s="70"/>
      <c r="J6" s="248"/>
      <c r="K6" s="405"/>
    </row>
    <row r="7" spans="1:11" ht="23.45" customHeight="1" x14ac:dyDescent="0.3">
      <c r="A7" s="422" t="s">
        <v>196</v>
      </c>
      <c r="B7" s="428" t="s">
        <v>21</v>
      </c>
      <c r="C7" s="429"/>
      <c r="D7" s="428" t="s">
        <v>24</v>
      </c>
      <c r="E7" s="429"/>
      <c r="F7" s="388" t="s">
        <v>197</v>
      </c>
      <c r="G7" s="388" t="s">
        <v>67</v>
      </c>
      <c r="H7" s="388" t="s">
        <v>70</v>
      </c>
      <c r="I7" s="393" t="s">
        <v>5</v>
      </c>
      <c r="J7" s="412" t="s">
        <v>198</v>
      </c>
      <c r="K7" s="405"/>
    </row>
    <row r="8" spans="1:11" ht="23.45" customHeight="1" x14ac:dyDescent="0.3">
      <c r="A8" s="423"/>
      <c r="B8" s="430"/>
      <c r="C8" s="431"/>
      <c r="D8" s="430"/>
      <c r="E8" s="431"/>
      <c r="F8" s="389"/>
      <c r="G8" s="389"/>
      <c r="H8" s="389"/>
      <c r="I8" s="394"/>
      <c r="J8" s="413"/>
      <c r="K8" s="405"/>
    </row>
    <row r="9" spans="1:11" ht="23.45" customHeight="1" x14ac:dyDescent="0.35">
      <c r="A9" s="236"/>
      <c r="B9" s="237"/>
      <c r="C9" s="238"/>
      <c r="D9" s="237"/>
      <c r="E9" s="238"/>
      <c r="F9" s="236"/>
      <c r="G9" s="236"/>
      <c r="H9" s="236"/>
      <c r="I9" s="255"/>
      <c r="J9" s="257"/>
      <c r="K9" s="405"/>
    </row>
    <row r="10" spans="1:11" ht="23.45" customHeight="1" x14ac:dyDescent="0.35">
      <c r="A10" s="253" t="s">
        <v>199</v>
      </c>
      <c r="B10" s="420">
        <v>2802000</v>
      </c>
      <c r="C10" s="421"/>
      <c r="D10" s="239"/>
      <c r="E10" s="240">
        <v>1931000</v>
      </c>
      <c r="F10" s="94" t="s">
        <v>200</v>
      </c>
      <c r="G10" s="241">
        <v>135100</v>
      </c>
      <c r="H10" s="95">
        <v>4000</v>
      </c>
      <c r="I10" s="256">
        <f>SUM(B10:H10)</f>
        <v>4872100</v>
      </c>
      <c r="J10" s="258"/>
      <c r="K10" s="405"/>
    </row>
    <row r="11" spans="1:11" ht="20.100000000000001" customHeight="1" x14ac:dyDescent="0.35">
      <c r="A11" s="242"/>
      <c r="B11" s="243"/>
      <c r="C11" s="244"/>
      <c r="D11" s="243"/>
      <c r="E11" s="244"/>
      <c r="F11" s="242"/>
      <c r="G11" s="242"/>
      <c r="H11" s="242"/>
      <c r="I11" s="243"/>
      <c r="J11" s="258"/>
      <c r="K11" s="405"/>
    </row>
    <row r="12" spans="1:11" ht="20.100000000000001" customHeight="1" x14ac:dyDescent="0.35">
      <c r="A12" s="242"/>
      <c r="B12" s="243"/>
      <c r="C12" s="244"/>
      <c r="D12" s="243"/>
      <c r="E12" s="244"/>
      <c r="F12" s="242"/>
      <c r="G12" s="242"/>
      <c r="H12" s="242"/>
      <c r="I12" s="243"/>
      <c r="J12" s="258"/>
      <c r="K12" s="405"/>
    </row>
    <row r="13" spans="1:11" ht="20.100000000000001" customHeight="1" x14ac:dyDescent="0.35">
      <c r="A13" s="242"/>
      <c r="B13" s="243"/>
      <c r="C13" s="244"/>
      <c r="D13" s="243"/>
      <c r="E13" s="244"/>
      <c r="F13" s="242"/>
      <c r="G13" s="242"/>
      <c r="H13" s="242"/>
      <c r="I13" s="243"/>
      <c r="J13" s="258"/>
      <c r="K13" s="405"/>
    </row>
    <row r="14" spans="1:11" ht="20.100000000000001" customHeight="1" x14ac:dyDescent="0.35">
      <c r="A14" s="242"/>
      <c r="B14" s="243"/>
      <c r="C14" s="244"/>
      <c r="D14" s="243"/>
      <c r="E14" s="244"/>
      <c r="F14" s="242"/>
      <c r="G14" s="242"/>
      <c r="H14" s="242"/>
      <c r="I14" s="243"/>
      <c r="J14" s="258"/>
      <c r="K14" s="405"/>
    </row>
    <row r="15" spans="1:11" ht="20.100000000000001" customHeight="1" x14ac:dyDescent="0.35">
      <c r="A15" s="242"/>
      <c r="B15" s="243"/>
      <c r="C15" s="244"/>
      <c r="D15" s="243"/>
      <c r="E15" s="244"/>
      <c r="F15" s="242"/>
      <c r="G15" s="242"/>
      <c r="H15" s="242"/>
      <c r="I15" s="243"/>
      <c r="J15" s="258"/>
      <c r="K15" s="405"/>
    </row>
    <row r="16" spans="1:11" ht="20.100000000000001" customHeight="1" x14ac:dyDescent="0.35">
      <c r="A16" s="242"/>
      <c r="B16" s="243"/>
      <c r="C16" s="244"/>
      <c r="D16" s="243"/>
      <c r="E16" s="244"/>
      <c r="F16" s="242"/>
      <c r="G16" s="242"/>
      <c r="H16" s="242"/>
      <c r="I16" s="243"/>
      <c r="J16" s="258"/>
      <c r="K16" s="405"/>
    </row>
    <row r="17" spans="1:256" ht="20.100000000000001" customHeight="1" x14ac:dyDescent="0.35">
      <c r="A17" s="242"/>
      <c r="B17" s="243"/>
      <c r="C17" s="244"/>
      <c r="D17" s="243"/>
      <c r="E17" s="244"/>
      <c r="F17" s="242"/>
      <c r="G17" s="242"/>
      <c r="H17" s="242"/>
      <c r="I17" s="243"/>
      <c r="J17" s="258"/>
      <c r="K17" s="405"/>
    </row>
    <row r="18" spans="1:256" ht="20.100000000000001" customHeight="1" x14ac:dyDescent="0.35">
      <c r="A18" s="242"/>
      <c r="B18" s="243"/>
      <c r="C18" s="244"/>
      <c r="D18" s="243"/>
      <c r="E18" s="244"/>
      <c r="F18" s="242"/>
      <c r="G18" s="242"/>
      <c r="H18" s="242"/>
      <c r="I18" s="243"/>
      <c r="J18" s="258"/>
      <c r="K18" s="405"/>
    </row>
    <row r="19" spans="1:256" ht="20.100000000000001" customHeight="1" x14ac:dyDescent="0.35">
      <c r="A19" s="242"/>
      <c r="B19" s="245"/>
      <c r="C19" s="246"/>
      <c r="D19" s="245"/>
      <c r="E19" s="246"/>
      <c r="F19" s="247"/>
      <c r="G19" s="247"/>
      <c r="H19" s="247"/>
      <c r="I19" s="245"/>
      <c r="J19" s="258"/>
      <c r="K19" s="405"/>
    </row>
    <row r="20" spans="1:256" ht="23.45" customHeight="1" x14ac:dyDescent="0.35">
      <c r="A20" s="254" t="s">
        <v>201</v>
      </c>
      <c r="B20" s="439">
        <f>SUM(B10:B19)</f>
        <v>2802000</v>
      </c>
      <c r="C20" s="440"/>
      <c r="D20" s="93"/>
      <c r="E20" s="91">
        <f>SUM(E10:E19)</f>
        <v>1931000</v>
      </c>
      <c r="F20" s="88" t="s">
        <v>200</v>
      </c>
      <c r="G20" s="64">
        <f>SUM(G10:G19)</f>
        <v>135100</v>
      </c>
      <c r="H20" s="64">
        <f>SUM(H10:H19)</f>
        <v>4000</v>
      </c>
      <c r="I20" s="93">
        <f>SUM(I10:I19)</f>
        <v>4872100</v>
      </c>
      <c r="J20" s="259"/>
      <c r="K20" s="405"/>
    </row>
    <row r="21" spans="1:256" ht="23.45" customHeight="1" x14ac:dyDescent="0.35">
      <c r="A21" s="106"/>
      <c r="B21" s="229"/>
      <c r="C21" s="229"/>
      <c r="D21" s="84"/>
      <c r="E21" s="84"/>
      <c r="F21" s="230"/>
      <c r="G21" s="177"/>
      <c r="H21" s="177"/>
      <c r="I21" s="84"/>
      <c r="J21" s="248"/>
      <c r="K21" s="252"/>
    </row>
    <row r="22" spans="1:256" s="6" customFormat="1" ht="23.45" customHeight="1" x14ac:dyDescent="0.35">
      <c r="A22" s="106"/>
      <c r="B22" s="251"/>
      <c r="C22" s="251"/>
      <c r="D22" s="13"/>
      <c r="E22" s="13"/>
      <c r="F22" s="106"/>
      <c r="G22" s="191"/>
      <c r="H22" s="191"/>
      <c r="I22" s="13"/>
      <c r="J22" s="248"/>
      <c r="K22" s="25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23.45" customHeight="1" x14ac:dyDescent="0.35">
      <c r="A23" s="106"/>
      <c r="B23" s="251"/>
      <c r="C23" s="251"/>
      <c r="D23" s="13"/>
      <c r="E23" s="13"/>
      <c r="F23" s="106"/>
      <c r="G23" s="191"/>
      <c r="H23" s="191"/>
      <c r="I23" s="13"/>
      <c r="J23" s="248"/>
      <c r="K23" s="252"/>
    </row>
    <row r="24" spans="1:256" ht="30" customHeight="1" x14ac:dyDescent="0.4">
      <c r="A24" s="366" t="s">
        <v>246</v>
      </c>
      <c r="B24" s="367"/>
      <c r="C24" s="367"/>
      <c r="D24" s="367"/>
      <c r="E24" s="367"/>
      <c r="F24" s="367"/>
      <c r="G24" s="367"/>
      <c r="H24" s="367"/>
      <c r="I24" s="367"/>
      <c r="J24" s="367"/>
      <c r="K24" s="404" t="s">
        <v>319</v>
      </c>
    </row>
    <row r="25" spans="1:256" ht="26.45" customHeight="1" x14ac:dyDescent="0.35">
      <c r="A25" s="366" t="s">
        <v>84</v>
      </c>
      <c r="B25" s="367"/>
      <c r="C25" s="367"/>
      <c r="D25" s="367"/>
      <c r="E25" s="367"/>
      <c r="F25" s="367"/>
      <c r="G25" s="367"/>
      <c r="H25" s="367"/>
      <c r="I25" s="367"/>
      <c r="J25" s="367"/>
      <c r="K25" s="405"/>
    </row>
    <row r="26" spans="1:256" ht="26.45" customHeight="1" x14ac:dyDescent="0.35">
      <c r="A26" s="366" t="s">
        <v>194</v>
      </c>
      <c r="B26" s="367"/>
      <c r="C26" s="367"/>
      <c r="D26" s="367"/>
      <c r="E26" s="367"/>
      <c r="F26" s="367"/>
      <c r="G26" s="367"/>
      <c r="H26" s="367"/>
      <c r="I26" s="367"/>
      <c r="J26" s="367"/>
      <c r="K26" s="405"/>
    </row>
    <row r="27" spans="1:256" ht="26.45" customHeight="1" x14ac:dyDescent="0.35">
      <c r="A27" s="366" t="s">
        <v>171</v>
      </c>
      <c r="B27" s="367"/>
      <c r="C27" s="367"/>
      <c r="D27" s="367"/>
      <c r="E27" s="367"/>
      <c r="F27" s="367"/>
      <c r="G27" s="367"/>
      <c r="H27" s="367"/>
      <c r="I27" s="367"/>
      <c r="J27" s="367"/>
      <c r="K27" s="405"/>
    </row>
    <row r="28" spans="1:256" ht="20.100000000000001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248"/>
      <c r="K28" s="405"/>
    </row>
    <row r="29" spans="1:256" ht="23.45" customHeight="1" x14ac:dyDescent="0.35">
      <c r="A29" s="11" t="s">
        <v>202</v>
      </c>
      <c r="B29" s="10"/>
      <c r="C29" s="10"/>
      <c r="D29" s="10"/>
      <c r="E29" s="10"/>
      <c r="F29" s="10"/>
      <c r="G29" s="10"/>
      <c r="H29" s="10"/>
      <c r="I29" s="10"/>
      <c r="J29" s="248"/>
      <c r="K29" s="405"/>
    </row>
    <row r="30" spans="1:256" ht="8.4499999999999993" customHeight="1" x14ac:dyDescent="0.3">
      <c r="A30" s="414" t="s">
        <v>196</v>
      </c>
      <c r="B30" s="406" t="s">
        <v>21</v>
      </c>
      <c r="C30" s="407"/>
      <c r="D30" s="406" t="s">
        <v>24</v>
      </c>
      <c r="E30" s="407"/>
      <c r="F30" s="418" t="s">
        <v>197</v>
      </c>
      <c r="G30" s="418" t="s">
        <v>67</v>
      </c>
      <c r="H30" s="418" t="s">
        <v>70</v>
      </c>
      <c r="I30" s="419" t="s">
        <v>5</v>
      </c>
      <c r="J30" s="437" t="s">
        <v>198</v>
      </c>
      <c r="K30" s="405"/>
    </row>
    <row r="31" spans="1:256" ht="14.45" customHeight="1" x14ac:dyDescent="0.3">
      <c r="A31" s="415"/>
      <c r="B31" s="408"/>
      <c r="C31" s="409"/>
      <c r="D31" s="408"/>
      <c r="E31" s="409"/>
      <c r="F31" s="401"/>
      <c r="G31" s="401"/>
      <c r="H31" s="401"/>
      <c r="I31" s="403"/>
      <c r="J31" s="438"/>
      <c r="K31" s="405"/>
    </row>
    <row r="32" spans="1:256" ht="23.45" customHeight="1" x14ac:dyDescent="0.35">
      <c r="A32" s="242"/>
      <c r="B32" s="243"/>
      <c r="C32" s="244"/>
      <c r="D32" s="243"/>
      <c r="E32" s="244"/>
      <c r="F32" s="242"/>
      <c r="G32" s="242"/>
      <c r="H32" s="242"/>
      <c r="I32" s="263"/>
      <c r="J32" s="258"/>
      <c r="K32" s="405"/>
    </row>
    <row r="33" spans="1:256" ht="23.25" customHeight="1" x14ac:dyDescent="0.35">
      <c r="A33" s="253" t="s">
        <v>199</v>
      </c>
      <c r="B33" s="416" t="s">
        <v>200</v>
      </c>
      <c r="C33" s="417"/>
      <c r="D33" s="416" t="s">
        <v>91</v>
      </c>
      <c r="E33" s="436"/>
      <c r="F33" s="94" t="s">
        <v>200</v>
      </c>
      <c r="G33" s="260">
        <v>16000000</v>
      </c>
      <c r="H33" s="94" t="s">
        <v>91</v>
      </c>
      <c r="I33" s="256">
        <f>SUM(B33:H33)</f>
        <v>16000000</v>
      </c>
      <c r="J33" s="258"/>
      <c r="K33" s="405"/>
    </row>
    <row r="34" spans="1:256" ht="20.100000000000001" customHeight="1" x14ac:dyDescent="0.35">
      <c r="A34" s="242"/>
      <c r="B34" s="243"/>
      <c r="C34" s="244"/>
      <c r="D34" s="243"/>
      <c r="E34" s="244"/>
      <c r="F34" s="242"/>
      <c r="G34" s="242"/>
      <c r="H34" s="242"/>
      <c r="I34" s="243"/>
      <c r="J34" s="258"/>
      <c r="K34" s="405"/>
    </row>
    <row r="35" spans="1:256" ht="20.100000000000001" customHeight="1" x14ac:dyDescent="0.35">
      <c r="A35" s="242"/>
      <c r="B35" s="243"/>
      <c r="C35" s="244"/>
      <c r="D35" s="243"/>
      <c r="E35" s="244"/>
      <c r="F35" s="242"/>
      <c r="G35" s="242"/>
      <c r="H35" s="242"/>
      <c r="I35" s="243"/>
      <c r="J35" s="258"/>
      <c r="K35" s="405"/>
    </row>
    <row r="36" spans="1:256" ht="20.100000000000001" customHeight="1" x14ac:dyDescent="0.35">
      <c r="A36" s="242"/>
      <c r="B36" s="243"/>
      <c r="C36" s="244"/>
      <c r="D36" s="243"/>
      <c r="E36" s="244"/>
      <c r="F36" s="242"/>
      <c r="G36" s="242"/>
      <c r="H36" s="242"/>
      <c r="I36" s="243"/>
      <c r="J36" s="258"/>
      <c r="K36" s="405"/>
    </row>
    <row r="37" spans="1:256" ht="20.100000000000001" customHeight="1" x14ac:dyDescent="0.35">
      <c r="A37" s="242"/>
      <c r="B37" s="243"/>
      <c r="C37" s="244"/>
      <c r="D37" s="243"/>
      <c r="E37" s="244"/>
      <c r="F37" s="242"/>
      <c r="G37" s="242"/>
      <c r="H37" s="242"/>
      <c r="I37" s="243"/>
      <c r="J37" s="258"/>
      <c r="K37" s="405"/>
    </row>
    <row r="38" spans="1:256" ht="20.100000000000001" customHeight="1" x14ac:dyDescent="0.35">
      <c r="A38" s="242"/>
      <c r="B38" s="243"/>
      <c r="C38" s="244"/>
      <c r="D38" s="243"/>
      <c r="E38" s="244"/>
      <c r="F38" s="242"/>
      <c r="G38" s="242"/>
      <c r="H38" s="242"/>
      <c r="I38" s="243"/>
      <c r="J38" s="258"/>
      <c r="K38" s="405"/>
    </row>
    <row r="39" spans="1:256" ht="20.100000000000001" customHeight="1" x14ac:dyDescent="0.35">
      <c r="A39" s="242"/>
      <c r="B39" s="243"/>
      <c r="C39" s="244"/>
      <c r="D39" s="243"/>
      <c r="E39" s="244"/>
      <c r="F39" s="242"/>
      <c r="G39" s="242"/>
      <c r="H39" s="242"/>
      <c r="I39" s="243"/>
      <c r="J39" s="258"/>
      <c r="K39" s="405"/>
    </row>
    <row r="40" spans="1:256" ht="20.100000000000001" customHeight="1" x14ac:dyDescent="0.35">
      <c r="A40" s="242"/>
      <c r="B40" s="243"/>
      <c r="C40" s="244"/>
      <c r="D40" s="243"/>
      <c r="E40" s="244"/>
      <c r="F40" s="242"/>
      <c r="G40" s="242"/>
      <c r="H40" s="242"/>
      <c r="I40" s="243"/>
      <c r="J40" s="258"/>
      <c r="K40" s="405"/>
    </row>
    <row r="41" spans="1:256" ht="20.100000000000001" customHeight="1" x14ac:dyDescent="0.35">
      <c r="A41" s="242"/>
      <c r="B41" s="243"/>
      <c r="C41" s="244"/>
      <c r="D41" s="243"/>
      <c r="E41" s="244"/>
      <c r="F41" s="242"/>
      <c r="G41" s="242"/>
      <c r="H41" s="242"/>
      <c r="I41" s="243"/>
      <c r="J41" s="258"/>
      <c r="K41" s="405"/>
    </row>
    <row r="42" spans="1:256" ht="20.100000000000001" customHeight="1" x14ac:dyDescent="0.35">
      <c r="A42" s="242"/>
      <c r="B42" s="245"/>
      <c r="C42" s="246"/>
      <c r="D42" s="245"/>
      <c r="E42" s="246"/>
      <c r="F42" s="247"/>
      <c r="G42" s="247"/>
      <c r="H42" s="247"/>
      <c r="I42" s="245"/>
      <c r="J42" s="258"/>
      <c r="K42" s="405"/>
    </row>
    <row r="43" spans="1:256" ht="23.25" customHeight="1" x14ac:dyDescent="0.35">
      <c r="A43" s="264" t="s">
        <v>201</v>
      </c>
      <c r="B43" s="426" t="s">
        <v>91</v>
      </c>
      <c r="C43" s="427"/>
      <c r="D43" s="385" t="s">
        <v>91</v>
      </c>
      <c r="E43" s="441"/>
      <c r="F43" s="89">
        <f>SUM(F33:F42)</f>
        <v>0</v>
      </c>
      <c r="G43" s="40">
        <f>SUM(G33:G42)</f>
        <v>16000000</v>
      </c>
      <c r="H43" s="88" t="s">
        <v>91</v>
      </c>
      <c r="I43" s="93">
        <f>SUM(I33:I42)</f>
        <v>16000000</v>
      </c>
      <c r="J43" s="259"/>
      <c r="K43" s="405"/>
    </row>
    <row r="44" spans="1:256" ht="23.25" customHeight="1" x14ac:dyDescent="0.35">
      <c r="A44" s="106"/>
      <c r="B44" s="230"/>
      <c r="C44" s="83"/>
      <c r="D44" s="230"/>
      <c r="E44" s="233"/>
      <c r="F44" s="83"/>
      <c r="G44" s="84"/>
      <c r="H44" s="230"/>
      <c r="I44" s="84"/>
      <c r="J44" s="248"/>
      <c r="K44" s="252"/>
    </row>
    <row r="45" spans="1:256" s="6" customFormat="1" ht="23.25" customHeight="1" x14ac:dyDescent="0.35">
      <c r="A45" s="106"/>
      <c r="B45" s="106"/>
      <c r="C45" s="261"/>
      <c r="D45" s="106"/>
      <c r="E45" s="262"/>
      <c r="F45" s="261"/>
      <c r="G45" s="13"/>
      <c r="H45" s="106"/>
      <c r="I45" s="13"/>
      <c r="J45" s="248"/>
      <c r="K45" s="25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ht="29.25" customHeight="1" x14ac:dyDescent="0.4">
      <c r="A46" s="366" t="s">
        <v>246</v>
      </c>
      <c r="B46" s="367"/>
      <c r="C46" s="367"/>
      <c r="D46" s="367"/>
      <c r="E46" s="367"/>
      <c r="F46" s="367"/>
      <c r="G46" s="367"/>
      <c r="H46" s="367"/>
      <c r="I46" s="367"/>
      <c r="J46" s="367"/>
      <c r="K46" s="404" t="s">
        <v>321</v>
      </c>
    </row>
    <row r="47" spans="1:256" ht="26.45" customHeight="1" x14ac:dyDescent="0.35">
      <c r="A47" s="366" t="s">
        <v>84</v>
      </c>
      <c r="B47" s="367"/>
      <c r="C47" s="367"/>
      <c r="D47" s="367"/>
      <c r="E47" s="367"/>
      <c r="F47" s="367"/>
      <c r="G47" s="367"/>
      <c r="H47" s="367"/>
      <c r="I47" s="367"/>
      <c r="J47" s="367"/>
      <c r="K47" s="405"/>
    </row>
    <row r="48" spans="1:256" ht="26.45" customHeight="1" x14ac:dyDescent="0.35">
      <c r="A48" s="366" t="s">
        <v>194</v>
      </c>
      <c r="B48" s="367"/>
      <c r="C48" s="367"/>
      <c r="D48" s="367"/>
      <c r="E48" s="367"/>
      <c r="F48" s="367"/>
      <c r="G48" s="367"/>
      <c r="H48" s="367"/>
      <c r="I48" s="367"/>
      <c r="J48" s="367"/>
      <c r="K48" s="405"/>
    </row>
    <row r="49" spans="1:11" ht="26.45" customHeight="1" x14ac:dyDescent="0.35">
      <c r="A49" s="366" t="s">
        <v>186</v>
      </c>
      <c r="B49" s="367"/>
      <c r="C49" s="367"/>
      <c r="D49" s="367"/>
      <c r="E49" s="367"/>
      <c r="F49" s="367"/>
      <c r="G49" s="367"/>
      <c r="H49" s="367"/>
      <c r="I49" s="367"/>
      <c r="J49" s="367"/>
      <c r="K49" s="405"/>
    </row>
    <row r="50" spans="1:11" ht="24" customHeight="1" x14ac:dyDescent="0.3">
      <c r="A50" s="70"/>
      <c r="B50" s="70"/>
      <c r="C50" s="70"/>
      <c r="D50" s="70"/>
      <c r="E50" s="70"/>
      <c r="F50" s="70"/>
      <c r="G50" s="70"/>
      <c r="H50" s="70"/>
      <c r="I50" s="70"/>
      <c r="J50" s="248"/>
      <c r="K50" s="405"/>
    </row>
    <row r="51" spans="1:11" ht="23.45" customHeight="1" x14ac:dyDescent="0.35">
      <c r="A51" s="388" t="s">
        <v>196</v>
      </c>
      <c r="B51" s="275" t="s">
        <v>203</v>
      </c>
      <c r="C51" s="276" t="s">
        <v>203</v>
      </c>
      <c r="D51" s="290" t="s">
        <v>204</v>
      </c>
      <c r="E51" s="292" t="s">
        <v>205</v>
      </c>
      <c r="F51" s="119" t="s">
        <v>206</v>
      </c>
      <c r="G51" s="277" t="s">
        <v>207</v>
      </c>
      <c r="H51" s="278"/>
      <c r="I51" s="393" t="s">
        <v>5</v>
      </c>
      <c r="J51" s="412" t="s">
        <v>198</v>
      </c>
      <c r="K51" s="405"/>
    </row>
    <row r="52" spans="1:11" ht="23.45" customHeight="1" x14ac:dyDescent="0.35">
      <c r="A52" s="389"/>
      <c r="B52" s="279" t="s">
        <v>208</v>
      </c>
      <c r="C52" s="280" t="s">
        <v>209</v>
      </c>
      <c r="D52" s="291" t="s">
        <v>210</v>
      </c>
      <c r="E52" s="293" t="s">
        <v>211</v>
      </c>
      <c r="F52" s="96" t="s">
        <v>212</v>
      </c>
      <c r="G52" s="281" t="s">
        <v>213</v>
      </c>
      <c r="H52" s="282"/>
      <c r="I52" s="394"/>
      <c r="J52" s="413"/>
      <c r="K52" s="405"/>
    </row>
    <row r="53" spans="1:11" ht="23.45" customHeight="1" x14ac:dyDescent="0.35">
      <c r="A53" s="236"/>
      <c r="B53" s="237"/>
      <c r="C53" s="265"/>
      <c r="D53" s="237"/>
      <c r="E53" s="265"/>
      <c r="F53" s="266"/>
      <c r="G53" s="237"/>
      <c r="H53" s="238"/>
      <c r="I53" s="255"/>
      <c r="J53" s="257"/>
      <c r="K53" s="405"/>
    </row>
    <row r="54" spans="1:11" ht="23.45" customHeight="1" x14ac:dyDescent="0.35">
      <c r="A54" s="294" t="s">
        <v>216</v>
      </c>
      <c r="B54" s="267">
        <v>1128000</v>
      </c>
      <c r="C54" s="231">
        <v>500000</v>
      </c>
      <c r="D54" s="267">
        <v>2000000</v>
      </c>
      <c r="E54" s="231">
        <v>0</v>
      </c>
      <c r="F54" s="95">
        <v>454000</v>
      </c>
      <c r="G54" s="268" t="s">
        <v>214</v>
      </c>
      <c r="H54" s="269"/>
      <c r="I54" s="256">
        <f>SUM(B54:H54)</f>
        <v>4082000</v>
      </c>
      <c r="J54" s="258"/>
      <c r="K54" s="405"/>
    </row>
    <row r="55" spans="1:11" ht="20.100000000000001" customHeight="1" x14ac:dyDescent="0.35">
      <c r="A55" s="242"/>
      <c r="B55" s="243"/>
      <c r="C55" s="270"/>
      <c r="D55" s="243"/>
      <c r="E55" s="270"/>
      <c r="F55" s="242"/>
      <c r="G55" s="243"/>
      <c r="H55" s="244"/>
      <c r="I55" s="243"/>
      <c r="J55" s="258"/>
      <c r="K55" s="405"/>
    </row>
    <row r="56" spans="1:11" ht="20.100000000000001" customHeight="1" x14ac:dyDescent="0.35">
      <c r="A56" s="242"/>
      <c r="B56" s="243"/>
      <c r="C56" s="270"/>
      <c r="D56" s="243"/>
      <c r="E56" s="270"/>
      <c r="F56" s="242"/>
      <c r="G56" s="243"/>
      <c r="H56" s="244"/>
      <c r="I56" s="243"/>
      <c r="J56" s="258"/>
      <c r="K56" s="405"/>
    </row>
    <row r="57" spans="1:11" ht="20.100000000000001" customHeight="1" x14ac:dyDescent="0.35">
      <c r="A57" s="242"/>
      <c r="B57" s="243"/>
      <c r="C57" s="270"/>
      <c r="D57" s="243"/>
      <c r="E57" s="270"/>
      <c r="F57" s="242"/>
      <c r="G57" s="243"/>
      <c r="H57" s="244"/>
      <c r="I57" s="243"/>
      <c r="J57" s="258"/>
      <c r="K57" s="405"/>
    </row>
    <row r="58" spans="1:11" ht="20.100000000000001" customHeight="1" x14ac:dyDescent="0.35">
      <c r="A58" s="242"/>
      <c r="B58" s="243"/>
      <c r="C58" s="270"/>
      <c r="D58" s="243"/>
      <c r="E58" s="270"/>
      <c r="F58" s="242"/>
      <c r="G58" s="243"/>
      <c r="H58" s="244"/>
      <c r="I58" s="243"/>
      <c r="J58" s="258"/>
      <c r="K58" s="405"/>
    </row>
    <row r="59" spans="1:11" ht="20.100000000000001" customHeight="1" x14ac:dyDescent="0.35">
      <c r="A59" s="242"/>
      <c r="B59" s="243"/>
      <c r="C59" s="270"/>
      <c r="D59" s="243"/>
      <c r="E59" s="270"/>
      <c r="F59" s="242"/>
      <c r="G59" s="243"/>
      <c r="H59" s="244"/>
      <c r="I59" s="243"/>
      <c r="J59" s="258"/>
      <c r="K59" s="405"/>
    </row>
    <row r="60" spans="1:11" ht="20.100000000000001" customHeight="1" x14ac:dyDescent="0.35">
      <c r="A60" s="242"/>
      <c r="B60" s="243"/>
      <c r="C60" s="270"/>
      <c r="D60" s="243"/>
      <c r="E60" s="270"/>
      <c r="F60" s="242"/>
      <c r="G60" s="243"/>
      <c r="H60" s="244"/>
      <c r="I60" s="243"/>
      <c r="J60" s="258"/>
      <c r="K60" s="405"/>
    </row>
    <row r="61" spans="1:11" ht="20.100000000000001" customHeight="1" x14ac:dyDescent="0.35">
      <c r="A61" s="242"/>
      <c r="B61" s="243"/>
      <c r="C61" s="270"/>
      <c r="D61" s="243"/>
      <c r="E61" s="270"/>
      <c r="F61" s="242"/>
      <c r="G61" s="243"/>
      <c r="H61" s="244"/>
      <c r="I61" s="243"/>
      <c r="J61" s="258"/>
      <c r="K61" s="405"/>
    </row>
    <row r="62" spans="1:11" ht="20.100000000000001" customHeight="1" x14ac:dyDescent="0.35">
      <c r="A62" s="242"/>
      <c r="B62" s="243"/>
      <c r="C62" s="270"/>
      <c r="D62" s="243"/>
      <c r="E62" s="270"/>
      <c r="F62" s="242"/>
      <c r="G62" s="243"/>
      <c r="H62" s="244"/>
      <c r="I62" s="243"/>
      <c r="J62" s="258"/>
      <c r="K62" s="405"/>
    </row>
    <row r="63" spans="1:11" ht="20.100000000000001" customHeight="1" x14ac:dyDescent="0.35">
      <c r="A63" s="242"/>
      <c r="B63" s="243"/>
      <c r="C63" s="270"/>
      <c r="D63" s="243"/>
      <c r="E63" s="270"/>
      <c r="F63" s="242"/>
      <c r="G63" s="243"/>
      <c r="H63" s="244"/>
      <c r="I63" s="243"/>
      <c r="J63" s="258"/>
      <c r="K63" s="405"/>
    </row>
    <row r="64" spans="1:11" ht="20.100000000000001" customHeight="1" x14ac:dyDescent="0.35">
      <c r="A64" s="242"/>
      <c r="B64" s="245"/>
      <c r="C64" s="271"/>
      <c r="D64" s="245"/>
      <c r="E64" s="271"/>
      <c r="F64" s="247"/>
      <c r="G64" s="245"/>
      <c r="H64" s="246"/>
      <c r="I64" s="245"/>
      <c r="J64" s="258"/>
      <c r="K64" s="405"/>
    </row>
    <row r="65" spans="1:256" ht="23.45" customHeight="1" x14ac:dyDescent="0.35">
      <c r="A65" s="264" t="s">
        <v>201</v>
      </c>
      <c r="B65" s="274">
        <f>SUM(B54:B64)</f>
        <v>1128000</v>
      </c>
      <c r="C65" s="232">
        <f>SUM(C54:C64)</f>
        <v>500000</v>
      </c>
      <c r="D65" s="92">
        <f>SUM(D54:D64)</f>
        <v>2000000</v>
      </c>
      <c r="E65" s="250">
        <f>SUM(E54:E64)</f>
        <v>0</v>
      </c>
      <c r="F65" s="89">
        <f>SUM(F54:F64)</f>
        <v>454000</v>
      </c>
      <c r="G65" s="272" t="s">
        <v>214</v>
      </c>
      <c r="H65" s="273"/>
      <c r="I65" s="93">
        <f>SUM(I54:I64)</f>
        <v>4082000</v>
      </c>
      <c r="J65" s="259"/>
      <c r="K65" s="405"/>
    </row>
    <row r="66" spans="1:256" ht="23.45" customHeight="1" x14ac:dyDescent="0.35">
      <c r="A66" s="106"/>
      <c r="B66" s="177"/>
      <c r="C66" s="177"/>
      <c r="D66" s="177"/>
      <c r="E66" s="83"/>
      <c r="F66" s="83"/>
      <c r="G66" s="234"/>
      <c r="H66" s="235"/>
      <c r="I66" s="84"/>
      <c r="J66" s="248"/>
      <c r="K66" s="252"/>
    </row>
    <row r="67" spans="1:256" s="6" customFormat="1" ht="23.45" customHeight="1" x14ac:dyDescent="0.35">
      <c r="A67" s="106"/>
      <c r="B67" s="191"/>
      <c r="C67" s="191"/>
      <c r="D67" s="191"/>
      <c r="E67" s="261"/>
      <c r="F67" s="261"/>
      <c r="G67" s="24"/>
      <c r="H67" s="283"/>
      <c r="I67" s="13"/>
      <c r="J67" s="248"/>
      <c r="K67" s="252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ht="30.75" customHeight="1" x14ac:dyDescent="0.4">
      <c r="A68" s="366" t="s">
        <v>246</v>
      </c>
      <c r="B68" s="367"/>
      <c r="C68" s="367"/>
      <c r="D68" s="367"/>
      <c r="E68" s="367"/>
      <c r="F68" s="367"/>
      <c r="G68" s="367"/>
      <c r="H68" s="367"/>
      <c r="I68" s="367"/>
      <c r="J68" s="367"/>
      <c r="K68" s="404" t="s">
        <v>326</v>
      </c>
    </row>
    <row r="69" spans="1:256" ht="26.45" customHeight="1" x14ac:dyDescent="0.35">
      <c r="A69" s="366" t="s">
        <v>84</v>
      </c>
      <c r="B69" s="367"/>
      <c r="C69" s="367"/>
      <c r="D69" s="367"/>
      <c r="E69" s="367"/>
      <c r="F69" s="367"/>
      <c r="G69" s="367"/>
      <c r="H69" s="367"/>
      <c r="I69" s="367"/>
      <c r="J69" s="367"/>
      <c r="K69" s="405"/>
    </row>
    <row r="70" spans="1:256" ht="20.100000000000001" customHeight="1" x14ac:dyDescent="0.3">
      <c r="A70" s="10"/>
      <c r="B70" s="70"/>
      <c r="C70" s="70"/>
      <c r="D70" s="70"/>
      <c r="E70" s="70"/>
      <c r="F70" s="70"/>
      <c r="G70" s="70"/>
      <c r="H70" s="70"/>
      <c r="I70" s="70"/>
      <c r="J70" s="248"/>
      <c r="K70" s="405"/>
    </row>
    <row r="71" spans="1:256" ht="23.45" customHeight="1" x14ac:dyDescent="0.3">
      <c r="A71" s="434" t="s">
        <v>196</v>
      </c>
      <c r="B71" s="432" t="s">
        <v>21</v>
      </c>
      <c r="C71" s="429"/>
      <c r="D71" s="428" t="s">
        <v>24</v>
      </c>
      <c r="E71" s="429"/>
      <c r="F71" s="388" t="s">
        <v>197</v>
      </c>
      <c r="G71" s="388" t="s">
        <v>67</v>
      </c>
      <c r="H71" s="388" t="s">
        <v>70</v>
      </c>
      <c r="I71" s="393" t="s">
        <v>5</v>
      </c>
      <c r="J71" s="412" t="s">
        <v>198</v>
      </c>
      <c r="K71" s="405"/>
    </row>
    <row r="72" spans="1:256" ht="23.45" customHeight="1" x14ac:dyDescent="0.3">
      <c r="A72" s="435"/>
      <c r="B72" s="433"/>
      <c r="C72" s="431"/>
      <c r="D72" s="430"/>
      <c r="E72" s="431"/>
      <c r="F72" s="389"/>
      <c r="G72" s="389"/>
      <c r="H72" s="389"/>
      <c r="I72" s="394"/>
      <c r="J72" s="413"/>
      <c r="K72" s="405"/>
    </row>
    <row r="73" spans="1:256" ht="23.45" customHeight="1" x14ac:dyDescent="0.35">
      <c r="A73" s="284" t="s">
        <v>171</v>
      </c>
      <c r="B73" s="237"/>
      <c r="C73" s="238"/>
      <c r="D73" s="237"/>
      <c r="E73" s="238"/>
      <c r="F73" s="236"/>
      <c r="G73" s="236"/>
      <c r="H73" s="236"/>
      <c r="I73" s="255"/>
      <c r="J73" s="257"/>
      <c r="K73" s="405"/>
    </row>
    <row r="74" spans="1:256" ht="23.45" customHeight="1" x14ac:dyDescent="0.35">
      <c r="A74" s="97" t="s">
        <v>215</v>
      </c>
      <c r="B74" s="239"/>
      <c r="C74" s="244"/>
      <c r="D74" s="239"/>
      <c r="E74" s="240"/>
      <c r="F74" s="242"/>
      <c r="G74" s="260"/>
      <c r="H74" s="242"/>
      <c r="I74" s="256"/>
      <c r="J74" s="258"/>
      <c r="K74" s="405"/>
    </row>
    <row r="75" spans="1:256" ht="23.45" customHeight="1" x14ac:dyDescent="0.35">
      <c r="A75" s="295" t="s">
        <v>233</v>
      </c>
      <c r="B75" s="239"/>
      <c r="C75" s="240">
        <v>2802000</v>
      </c>
      <c r="D75" s="239"/>
      <c r="E75" s="240">
        <v>1931000</v>
      </c>
      <c r="F75" s="94" t="s">
        <v>200</v>
      </c>
      <c r="G75" s="241">
        <v>135100</v>
      </c>
      <c r="H75" s="95">
        <v>4000</v>
      </c>
      <c r="I75" s="285">
        <f>SUM(C75:H75)</f>
        <v>4872100</v>
      </c>
      <c r="J75" s="258"/>
      <c r="K75" s="405"/>
    </row>
    <row r="76" spans="1:256" ht="23.45" customHeight="1" x14ac:dyDescent="0.35">
      <c r="A76" s="295" t="s">
        <v>234</v>
      </c>
      <c r="B76" s="98"/>
      <c r="C76" s="99" t="s">
        <v>200</v>
      </c>
      <c r="D76" s="98"/>
      <c r="E76" s="99" t="s">
        <v>200</v>
      </c>
      <c r="F76" s="94" t="s">
        <v>200</v>
      </c>
      <c r="G76" s="95">
        <v>16000000</v>
      </c>
      <c r="H76" s="94" t="s">
        <v>91</v>
      </c>
      <c r="I76" s="285">
        <f>SUM(C76:H76)</f>
        <v>16000000</v>
      </c>
      <c r="J76" s="258"/>
      <c r="K76" s="405"/>
    </row>
    <row r="77" spans="1:256" ht="23.45" customHeight="1" x14ac:dyDescent="0.35">
      <c r="A77" s="242"/>
      <c r="B77" s="243"/>
      <c r="C77" s="244"/>
      <c r="D77" s="243"/>
      <c r="E77" s="244"/>
      <c r="F77" s="242"/>
      <c r="G77" s="242"/>
      <c r="H77" s="242"/>
      <c r="I77" s="263"/>
      <c r="J77" s="258"/>
      <c r="K77" s="405"/>
    </row>
    <row r="78" spans="1:256" ht="20.100000000000001" customHeight="1" x14ac:dyDescent="0.35">
      <c r="A78" s="242"/>
      <c r="B78" s="245"/>
      <c r="C78" s="246"/>
      <c r="D78" s="245"/>
      <c r="E78" s="246"/>
      <c r="F78" s="247"/>
      <c r="G78" s="247"/>
      <c r="H78" s="247"/>
      <c r="I78" s="245"/>
      <c r="J78" s="258"/>
      <c r="K78" s="405"/>
    </row>
    <row r="79" spans="1:256" ht="23.45" customHeight="1" x14ac:dyDescent="0.35">
      <c r="A79" s="264" t="s">
        <v>201</v>
      </c>
      <c r="B79" s="286"/>
      <c r="C79" s="91">
        <f>SUM(C74:C78)</f>
        <v>2802000</v>
      </c>
      <c r="D79" s="93"/>
      <c r="E79" s="91">
        <f>SUM(E74:E78)</f>
        <v>1931000</v>
      </c>
      <c r="F79" s="88" t="s">
        <v>91</v>
      </c>
      <c r="G79" s="40">
        <f>SUM(G74:G78)</f>
        <v>16135100</v>
      </c>
      <c r="H79" s="40">
        <f>SUM(H74:H78)</f>
        <v>4000</v>
      </c>
      <c r="I79" s="93">
        <f>SUM(I75:I78)</f>
        <v>20872100</v>
      </c>
      <c r="J79" s="259"/>
      <c r="K79" s="405"/>
    </row>
    <row r="80" spans="1:256" ht="23.45" customHeight="1" x14ac:dyDescent="0.35">
      <c r="A80" s="107"/>
      <c r="B80" s="84"/>
      <c r="C80" s="85"/>
      <c r="D80" s="84"/>
      <c r="E80" s="84"/>
      <c r="F80" s="85"/>
      <c r="G80" s="84"/>
      <c r="H80" s="84"/>
      <c r="I80" s="84"/>
      <c r="J80" s="248"/>
      <c r="K80" s="405"/>
    </row>
    <row r="81" spans="1:256" ht="29.45" customHeight="1" x14ac:dyDescent="0.4">
      <c r="A81" s="10"/>
      <c r="B81" s="10"/>
      <c r="C81" s="10"/>
      <c r="D81" s="90" t="s">
        <v>186</v>
      </c>
      <c r="E81" s="12"/>
      <c r="F81" s="12"/>
      <c r="G81" s="12"/>
      <c r="H81" s="12"/>
      <c r="I81" s="12"/>
      <c r="J81" s="248"/>
      <c r="K81" s="405"/>
    </row>
    <row r="82" spans="1:256" ht="23.45" customHeight="1" x14ac:dyDescent="0.35">
      <c r="A82" s="10"/>
      <c r="B82" s="10"/>
      <c r="C82" s="10"/>
      <c r="D82" s="11" t="s">
        <v>216</v>
      </c>
      <c r="E82" s="12"/>
      <c r="F82" s="12"/>
      <c r="G82" s="12"/>
      <c r="H82" s="13">
        <f>SUM(H83:H86)</f>
        <v>4082000</v>
      </c>
      <c r="I82" s="14" t="s">
        <v>6</v>
      </c>
      <c r="J82" s="248"/>
      <c r="K82" s="405"/>
    </row>
    <row r="83" spans="1:256" s="4" customFormat="1" ht="23.45" customHeight="1" x14ac:dyDescent="0.35">
      <c r="A83" s="15"/>
      <c r="B83" s="15"/>
      <c r="C83" s="15"/>
      <c r="D83" s="16" t="s">
        <v>217</v>
      </c>
      <c r="E83" s="105"/>
      <c r="F83" s="105"/>
      <c r="G83" s="105"/>
      <c r="H83" s="17">
        <v>1128000</v>
      </c>
      <c r="I83" s="26" t="s">
        <v>6</v>
      </c>
      <c r="J83" s="248"/>
      <c r="K83" s="405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4" customFormat="1" ht="23.45" customHeight="1" x14ac:dyDescent="0.35">
      <c r="A84" s="15"/>
      <c r="B84" s="15"/>
      <c r="C84" s="15"/>
      <c r="D84" s="16" t="s">
        <v>218</v>
      </c>
      <c r="E84" s="105"/>
      <c r="F84" s="105"/>
      <c r="G84" s="105"/>
      <c r="H84" s="17">
        <v>500000</v>
      </c>
      <c r="I84" s="26" t="s">
        <v>6</v>
      </c>
      <c r="J84" s="248"/>
      <c r="K84" s="405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s="4" customFormat="1" ht="23.45" customHeight="1" x14ac:dyDescent="0.35">
      <c r="A85" s="15"/>
      <c r="B85" s="15"/>
      <c r="C85" s="15"/>
      <c r="D85" s="410" t="s">
        <v>235</v>
      </c>
      <c r="E85" s="411"/>
      <c r="F85" s="411"/>
      <c r="G85" s="105"/>
      <c r="H85" s="28">
        <v>2000000</v>
      </c>
      <c r="I85" s="26" t="s">
        <v>6</v>
      </c>
      <c r="J85" s="248"/>
      <c r="K85" s="405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s="4" customFormat="1" ht="23.45" customHeight="1" x14ac:dyDescent="0.35">
      <c r="A86" s="15"/>
      <c r="B86" s="15"/>
      <c r="C86" s="15"/>
      <c r="D86" s="424" t="s">
        <v>219</v>
      </c>
      <c r="E86" s="425"/>
      <c r="F86" s="425"/>
      <c r="G86" s="105"/>
      <c r="H86" s="28">
        <v>454000</v>
      </c>
      <c r="I86" s="26" t="s">
        <v>6</v>
      </c>
      <c r="J86" s="248"/>
      <c r="K86" s="405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</sheetData>
  <mergeCells count="53">
    <mergeCell ref="K1:K20"/>
    <mergeCell ref="G71:G72"/>
    <mergeCell ref="A68:J68"/>
    <mergeCell ref="K24:K43"/>
    <mergeCell ref="A3:J3"/>
    <mergeCell ref="A1:J1"/>
    <mergeCell ref="D33:E33"/>
    <mergeCell ref="A47:J47"/>
    <mergeCell ref="J30:J31"/>
    <mergeCell ref="B20:C20"/>
    <mergeCell ref="A27:J27"/>
    <mergeCell ref="A26:J26"/>
    <mergeCell ref="D43:E43"/>
    <mergeCell ref="A2:J2"/>
    <mergeCell ref="D7:E8"/>
    <mergeCell ref="B7:C8"/>
    <mergeCell ref="A51:A52"/>
    <mergeCell ref="D86:F86"/>
    <mergeCell ref="B43:C43"/>
    <mergeCell ref="A49:J49"/>
    <mergeCell ref="A46:J46"/>
    <mergeCell ref="J71:J72"/>
    <mergeCell ref="F71:F72"/>
    <mergeCell ref="D71:E72"/>
    <mergeCell ref="B71:C72"/>
    <mergeCell ref="H71:H72"/>
    <mergeCell ref="A71:A72"/>
    <mergeCell ref="A4:J4"/>
    <mergeCell ref="G30:G31"/>
    <mergeCell ref="F30:F31"/>
    <mergeCell ref="I30:I31"/>
    <mergeCell ref="H7:H8"/>
    <mergeCell ref="A25:J25"/>
    <mergeCell ref="A24:J24"/>
    <mergeCell ref="B10:C10"/>
    <mergeCell ref="H30:H31"/>
    <mergeCell ref="A7:A8"/>
    <mergeCell ref="K46:K65"/>
    <mergeCell ref="A69:J69"/>
    <mergeCell ref="D30:E31"/>
    <mergeCell ref="I7:I8"/>
    <mergeCell ref="D85:F85"/>
    <mergeCell ref="A48:J48"/>
    <mergeCell ref="J7:J8"/>
    <mergeCell ref="F7:F8"/>
    <mergeCell ref="A30:A31"/>
    <mergeCell ref="I71:I72"/>
    <mergeCell ref="B30:C31"/>
    <mergeCell ref="G7:G8"/>
    <mergeCell ref="I51:I52"/>
    <mergeCell ref="B33:C33"/>
    <mergeCell ref="K68:K86"/>
    <mergeCell ref="J51:J52"/>
  </mergeCells>
  <pageMargins left="0.78740157480314965" right="0.23622047244094491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รายรับ</vt:lpstr>
      <vt:lpstr>รายจ่าย</vt:lpstr>
      <vt:lpstr>บัญชี</vt:lpstr>
      <vt:lpstr>วัตถุประสงค์</vt:lpstr>
      <vt:lpstr>ตาราง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2019-07-31T08:29:08Z</cp:lastPrinted>
  <dcterms:created xsi:type="dcterms:W3CDTF">2019-07-18T20:28:50Z</dcterms:created>
  <dcterms:modified xsi:type="dcterms:W3CDTF">2019-07-31T08:29:18Z</dcterms:modified>
</cp:coreProperties>
</file>