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DGET 1\งบประมาณ 62\"/>
    </mc:Choice>
  </mc:AlternateContent>
  <bookViews>
    <workbookView xWindow="0" yWindow="45" windowWidth="15960" windowHeight="18075" activeTab="3"/>
  </bookViews>
  <sheets>
    <sheet name="รายรับ" sheetId="2" r:id="rId1"/>
    <sheet name="วัตถุประสงค์" sheetId="3" r:id="rId2"/>
    <sheet name="ตาราง" sheetId="4" r:id="rId3"/>
    <sheet name="รายจ่าย" sheetId="5" r:id="rId4"/>
  </sheets>
  <calcPr calcId="152511"/>
</workbook>
</file>

<file path=xl/calcChain.xml><?xml version="1.0" encoding="utf-8"?>
<calcChain xmlns="http://schemas.openxmlformats.org/spreadsheetml/2006/main">
  <c r="E149" i="5" l="1"/>
  <c r="E148" i="5"/>
  <c r="E136" i="5"/>
  <c r="E129" i="5"/>
  <c r="E118" i="5"/>
  <c r="E97" i="5"/>
  <c r="E94" i="5"/>
  <c r="E84" i="5"/>
  <c r="E72" i="5"/>
  <c r="E58" i="5"/>
  <c r="E51" i="5"/>
  <c r="E45" i="5"/>
  <c r="E34" i="5"/>
  <c r="E32" i="5"/>
  <c r="E20" i="5"/>
  <c r="E15" i="5"/>
  <c r="E14" i="5"/>
  <c r="E8" i="5"/>
  <c r="H37" i="4"/>
  <c r="G37" i="4"/>
  <c r="E37" i="4"/>
  <c r="C37" i="4"/>
  <c r="I31" i="4"/>
  <c r="H18" i="4"/>
  <c r="E18" i="4"/>
  <c r="C18" i="4"/>
  <c r="I12" i="4"/>
  <c r="I18" i="4" s="1"/>
  <c r="D9" i="2"/>
  <c r="I37" i="4" l="1"/>
  <c r="E33" i="5"/>
  <c r="E71" i="5"/>
  <c r="E57" i="5" s="1"/>
  <c r="E128" i="5"/>
  <c r="E127" i="5" s="1"/>
</calcChain>
</file>

<file path=xl/sharedStrings.xml><?xml version="1.0" encoding="utf-8"?>
<sst xmlns="http://schemas.openxmlformats.org/spreadsheetml/2006/main" count="398" uniqueCount="219">
  <si>
    <t>รายงานรายละเอียดประมาณการรายรับงบประมาณรายจ่ายเฉพาะการ</t>
  </si>
  <si>
    <t>งานกิจการประปา</t>
  </si>
  <si>
    <t xml:space="preserve"> เทศบาลนครนครสวรรค์ </t>
  </si>
  <si>
    <t xml:space="preserve"> อำเภอเมือง จังหวัดนครสวรรค์ </t>
  </si>
  <si>
    <t>ประมาณการรายรับรวมทั้งสิ้น  103,245,500 บาท แยกเป็น</t>
  </si>
  <si>
    <t>ก. หมวดรายได้</t>
  </si>
  <si>
    <t>รวม</t>
  </si>
  <si>
    <t>บาท</t>
  </si>
  <si>
    <t>1. เงินค่าจำหน่ายน้ำจากมาตรวัดน้ำ</t>
  </si>
  <si>
    <t>จำนวน</t>
  </si>
  <si>
    <t>2. เงินค่าบริการประจำเดือน</t>
  </si>
  <si>
    <t>3. เงินค่าจำหน่ายน้ำจากท่อธาร</t>
  </si>
  <si>
    <t xml:space="preserve">ประมาณการว่าจะจำหน่ายน้ำจากท่อธารจ่ายน้ำให้กับรถบรรทุกน้ำของเอกชน และของทางราชการ ตลอดจนผู้ที่ยื่นขออนุญาตใช้น้ำประปาเป็นการชั่วคราว เพื่อทำการก่อสร้างในระยะแรก </t>
  </si>
  <si>
    <t xml:space="preserve">4. เงินผลประโยชน์อื่น ๆ จากค่าแรง </t>
  </si>
  <si>
    <t>ประมาณการว่าจะสามารถให้บริการผู้ใช้น้ำในการตรวจสอบแนวท่อ ตรวจสอบการตัดต่อประปาภายในบ้านตลอดจนค่าแรงงานในการขุดดินประสานท่อเมน และอื่น ๆ ตลอดปีงบประมาณ 2562</t>
  </si>
  <si>
    <t>5. เงินผลประโยชน์ จากค่าธรรมเนียมการโอน</t>
  </si>
  <si>
    <t>ประมาณการตั้งรับไว้ สำหรับเป็นรายรับ จากการที่ผู้ใช้น้ำโอนกรรมสิทธิ์มาตรวัดน้ำตลอดทั้งปี</t>
  </si>
  <si>
    <t>6. เงินผลประโยชน์อื่น จากค่าเบ็ดเตล็ด</t>
  </si>
  <si>
    <t>7. เงินค่าจำหน่ายมาตรวัดน้ำ</t>
  </si>
  <si>
    <t>ประมาณการตั้งรับไว้สำหรับเป็นค่าจำหน่ายมาตรวัดน้ำ ขนาดต่าง ๆ ให้กับผู้ขอติดตั้งประปา และ</t>
  </si>
  <si>
    <t>สำหรับจำหน่ายให้กับผู้ใช้น้ำเมื่อมาตรวัดน้ำเดิมชำรุด ตลอดปีงบประมาณ 2562</t>
  </si>
  <si>
    <t>8. เงินค่าดอกเบี้ยเงินฝากธนาคาร</t>
  </si>
  <si>
    <t>ประมาณการตั้งรับไว้ สำหรับดอกเบี้ยเงินฝากธนาคาร ประเภทเงินฝากประจำ และออมทรัพย์</t>
  </si>
  <si>
    <t>วัตถุประสงค์</t>
  </si>
  <si>
    <t>รายละเอียดงบประมาณรายจ่าย</t>
  </si>
  <si>
    <t>…………………………….</t>
  </si>
  <si>
    <t>รายจ่ายตามแผนงาน</t>
  </si>
  <si>
    <t>ด้านการเศรษฐกิจ</t>
  </si>
  <si>
    <t>แผนงานการพาณิชย์  งานกิจการประปา</t>
  </si>
  <si>
    <t>1. เพื่อให้บริการน้ำสะอาด แก่ประชาชน</t>
  </si>
  <si>
    <t>งานที่ทำ</t>
  </si>
  <si>
    <t>1. งานบริหารงานบุคคล</t>
  </si>
  <si>
    <t>2. งานผลิต จำหน่าย และบริการด้านน้ำประปา</t>
  </si>
  <si>
    <t>3. งานมาตรวัดน้ำ</t>
  </si>
  <si>
    <t>4. งานการเงินบัญชี จัดเก็บรายได้ และงานพัสดุ</t>
  </si>
  <si>
    <t>หน่วยงานที่รับผิดชอบ</t>
  </si>
  <si>
    <t>1. สำนักการประปา</t>
  </si>
  <si>
    <t>งบประมาณรวม</t>
  </si>
  <si>
    <t>ด้านการดำเนินงานอื่น</t>
  </si>
  <si>
    <t>แผนงานงบกลาง</t>
  </si>
  <si>
    <t xml:space="preserve">1. เพิ่มประสิทธิผลการบริหาร </t>
  </si>
  <si>
    <t>2. เพื่อให้การบริหารงบประมาณรายจ่ายในส่วนที่เป็นภาระหน้าที่หรือข้อผูกพัน รวมทั้งภารกิจ</t>
  </si>
  <si>
    <t xml:space="preserve">   ความจำเป็นเร่งด่วนที่เกี่ยวกับงานการประปา</t>
  </si>
  <si>
    <t>1. เงินค่าทำศพ (เงินช่วยพิเศษ)</t>
  </si>
  <si>
    <t>2. จัดสรรเงินสมทบกองทุนบำเหน็จบำนาญ</t>
  </si>
  <si>
    <t>3. จัดสรรเงินสำรองจ่าย</t>
  </si>
  <si>
    <t>รายละเอียดงบประมาณรายจ่ายเฉพาะการ ประจำปีงบประมาณ พ.ศ.2562</t>
  </si>
  <si>
    <t>เทศบาลนครนครสวรรค์</t>
  </si>
  <si>
    <t>อำเภอเมืองฯ     จังหวัดนครสวรรค์</t>
  </si>
  <si>
    <t>รายจ่ายจำแนกตามแผนงาน</t>
  </si>
  <si>
    <t>งบบุคลากร</t>
  </si>
  <si>
    <t>งบดำเนินงาน</t>
  </si>
  <si>
    <t>งบเงิน</t>
  </si>
  <si>
    <t>งบรายจ่าย</t>
  </si>
  <si>
    <t>งบลงทุน</t>
  </si>
  <si>
    <t>หน่วยงาน</t>
  </si>
  <si>
    <t>รหัส</t>
  </si>
  <si>
    <t>งาน</t>
  </si>
  <si>
    <t>อุดหนุน</t>
  </si>
  <si>
    <t>อื่น</t>
  </si>
  <si>
    <t>เจ้าของ</t>
  </si>
  <si>
    <t>บัญชี</t>
  </si>
  <si>
    <t>งบประมาณ</t>
  </si>
  <si>
    <t>-</t>
  </si>
  <si>
    <t>สำนักการประปา</t>
  </si>
  <si>
    <t>รายจ่ายงบกลาง</t>
  </si>
  <si>
    <t>เงินสมทบเข้ากองทุน</t>
  </si>
  <si>
    <t>เงินช่วย</t>
  </si>
  <si>
    <t xml:space="preserve">บำเหน็จ / </t>
  </si>
  <si>
    <t>เงินสำรองจ่าย</t>
  </si>
  <si>
    <t>ประกันสังคม</t>
  </si>
  <si>
    <t>ค่าทำศพ</t>
  </si>
  <si>
    <t>บำนาญ</t>
  </si>
  <si>
    <t>รายงานรายละเอียดประมาณการรายจ่ายงบประมาณรายจ่ายเฉพาะการ</t>
  </si>
  <si>
    <t>ประมาณการรายจ่ายรวมทั้งสิ้น 103,245,500 บาท จ่ายจากรายได้จัดเก็บเอง แยกเป็น</t>
  </si>
  <si>
    <t>งบกลาง</t>
  </si>
  <si>
    <t xml:space="preserve"> - เงินสำรองจ่าย</t>
  </si>
  <si>
    <t xml:space="preserve"> - เงินสมทบเข้ากองทุนประกันสังคม</t>
  </si>
  <si>
    <t>ค่าจ้างและเงินเพิ่มการครองชีพชั่วคราวของพนักงานจ้าง (65 อัตรา)</t>
  </si>
  <si>
    <t>หักสมทบในอัตราร้อยละ 5</t>
  </si>
  <si>
    <t>ฉะนั้น จึงขอตั้งจ่าย</t>
  </si>
  <si>
    <t xml:space="preserve"> - เป็นไปตามหนังสือสำนักงาน ก.ท. ด่วนที่สุด มท ๐๘๐๙.๕/ว ๙ ลงวันที่ ๒๒ มกราคม ๒๕๕๗</t>
  </si>
  <si>
    <t xml:space="preserve"> - เป็นไปตามหนังสือสำนักงาน ก.ท. ด่วนที่สุด มท ๐๘๐๙.๕/ว ๘๑ ลงวันที่ ๑๐ กรกฎาคม ๒๕๕๗</t>
  </si>
  <si>
    <t xml:space="preserve"> - เงินช่วยค่าทำศพ</t>
  </si>
  <si>
    <t>บำเหน็จ/บำนาญ</t>
  </si>
  <si>
    <t xml:space="preserve"> - เงินบำเหน็จลูกจ้างประจำ</t>
  </si>
  <si>
    <t xml:space="preserve">สำหรับจ่ายเป็นเงินบำเหน็จลูกจ้างประจำที่เกษียณอายุราชการ </t>
  </si>
  <si>
    <t>- เงินช่วยค่าครองชีพผู้รับบำนาญ</t>
  </si>
  <si>
    <t xml:space="preserve"> - เงินสมทบกองทุนบำเหน็จบำนาญ</t>
  </si>
  <si>
    <t>ประมาณการรายรับปีงบประมาณ 2562</t>
  </si>
  <si>
    <t>หักสมทบในอัตราร้อยละ 2</t>
  </si>
  <si>
    <t>เงินเดือน</t>
  </si>
  <si>
    <t xml:space="preserve"> - เงินเดือนพนักงานเทศบาลสามัญ</t>
  </si>
  <si>
    <t xml:space="preserve">สำหรับจ่ายให้พนักงานเทศบาลสามัญ พร้อมเงินปรับปรุงเงินเดือน  </t>
  </si>
  <si>
    <t xml:space="preserve"> - เงินประจำตำแหน่ง</t>
  </si>
  <si>
    <t>สำหรับจ่ายเป็นเงินประจำตำแหน่ง ดังนี้</t>
  </si>
  <si>
    <t>1. ประเภทอำนวยการท้องถิ่น ระดับสูง ตำแหน่งผู้อำนวยการสำนัก อัตรา 10,000 บาท/เดือน</t>
  </si>
  <si>
    <t>2. ประเภทอำนวยการท้องถิ่น ระดับกลาง ตำแหน่งผู้อำนวยการส่วน อัตรา 2,500 บาท/เดือน</t>
  </si>
  <si>
    <t>3. ประเภทอำนวยการท้องถิ่น ระดับต้น ตำแหน่งหัวหน้าฝ่าย อัตรา 1,500 บาท/เดือน</t>
  </si>
  <si>
    <t>- เงินเพิ่มต่าง ๆ ของพนักงาน</t>
  </si>
  <si>
    <t>ค่าจ้างประจำ</t>
  </si>
  <si>
    <t xml:space="preserve"> - ค่าจ้างลูกจ้างประจำ</t>
  </si>
  <si>
    <t xml:space="preserve">สำหรับจ่ายเป็นค่าจ้างลูกจ้างประจำพร้อมเงินปรับปรุงค่าจ้าง </t>
  </si>
  <si>
    <t xml:space="preserve"> - เงินเพิ่มต่างๆ ของลูกจ้างประจำ</t>
  </si>
  <si>
    <t>สำหรับจ่ายเป็นค่าตอบแทนพิเศษของลูกจ้างประจำผู้ได้รับค่าจ้างถึงขั้นสูงของตำแหน่ง(ในอัตราร้อยละ 2 ร้อยละ 4 หรือร้อยละ 6) ซึ่งมีคำสั่งให้ได้รับค่าตอบแทนตามอัตราที่กำหนด</t>
  </si>
  <si>
    <t>ค่าจ้างชั่วคราว</t>
  </si>
  <si>
    <t xml:space="preserve"> - ค่าตอบแทนพนักงานจ้าง</t>
  </si>
  <si>
    <t>- เงินเพิ่มต่าง ๆ ของพนักงานจ้าง</t>
  </si>
  <si>
    <t>สำหรับจ่ายเป็นเงินเพิ่มการครองชีพชั่วคราวให้พนักงานจ้าง  สังกัดสำนักการประปา</t>
  </si>
  <si>
    <t>ค่าตอบแทน</t>
  </si>
  <si>
    <t xml:space="preserve"> - ค่าเช่าบ้าน</t>
  </si>
  <si>
    <t xml:space="preserve">สำหรับจ่ายเป็นค่าเช่าบ้านของพนักงานเทศบาลที่มีสิทธิเบิกจ่ายได้ ตามระเบียบกระทรวงมหาดไทย </t>
  </si>
  <si>
    <t xml:space="preserve"> - ค่าตอบแทนการปฏิบัติงานนอกเวลาราชการ</t>
  </si>
  <si>
    <t xml:space="preserve"> - เงินช่วยเหลือการศึกษาบุตร</t>
  </si>
  <si>
    <t>- ค่าตอบแทนผู้ปฏิบัติราชการอันเป็นประโยชน์แก่องค์กรปกครองส่วนท้องถิ่น</t>
  </si>
  <si>
    <t>สำหรับจ่ายเป็นค่าตอบแทนผู้ปฏิบัติราชการอันเป็นประโยชน์แก่องค์กรปกครองส่วนท้องถิ่น เช่น</t>
  </si>
  <si>
    <t>1. ค่าตอบแทนผู้ปฏิบัติราชการอันเป็นประโยชน์แก่องค์กรปกครองส่วนท้องถิ่น</t>
  </si>
  <si>
    <t>2. เงินประโยชน์ตอบแทนอื่นเป็นกรณีพิเศษ (เงินรางวัลประจำปี) ให้แก่พนักงานเทศบาล ลูกจ้าง</t>
  </si>
  <si>
    <t>ประจำ และพนักงานจ้าง เป็นไปตามระเบียบกระทรวงมหาดไทยว่าด้วยการกำหนดประโยชน์ตอบแทนอื่นเป็นกรณีพิเศษอันมีลักษณะเป็นเงินรางวัลประจำปีแก่พนักงานส่วนท้องถิ่นให้เป็นรายจ่ายอื่นขององค์กรปกครองส่วนท้องถิ่น พ.ศ.๒๕๕๗</t>
  </si>
  <si>
    <t>ค่าใช้สอย</t>
  </si>
  <si>
    <t xml:space="preserve">   รายจ่ายเพื่อให้ได้มาซึ่งบริการ</t>
  </si>
  <si>
    <t xml:space="preserve"> - รายจ่ายเพื่อให้ได้มาซึ่งบริการ</t>
  </si>
  <si>
    <t>สำหรับจ่ายเป็นค่าใช้จ่ายเพื่อให้ได้มาซึ่งบริการ</t>
  </si>
  <si>
    <t>1.ค่าจ้างเหมาแรงงานบุคคลภายนอกกระทำการต่างๆ รวมทั้งค่าจ้างเหมาทำของ รับส่งของ</t>
  </si>
  <si>
    <t>2.ค่าโฆษณาและเผยแพร่</t>
  </si>
  <si>
    <t>3.ค่าธรรมเนียมต่างๆ</t>
  </si>
  <si>
    <t>4.ค่าถ่ายเอกสาร</t>
  </si>
  <si>
    <t>5.ค่าจ้างเหมาบริการบุคลากร จำนวน 40 ราย เพื่อปฏิบัติงานสำนักการประปา โรงผลิตน้ำหน้าผา เกาะยม แควใหญ่</t>
  </si>
  <si>
    <t xml:space="preserve">   รายจ่ายที่เกี่ยวเนื่องกับการปฏิบัติราชการที่ไม่เข้าลักษณะรายจ่ายหมวดอื่น ๆ </t>
  </si>
  <si>
    <t xml:space="preserve"> - ค่าใช้จ่ายในการเดินทางไปราชการในราชอาณาจักร</t>
  </si>
  <si>
    <t xml:space="preserve">สำหรับจ่ายเป็นค่าใช้จ่ายในการเดินทางไปราชการในราชอาณาจักร </t>
  </si>
  <si>
    <t xml:space="preserve"> - ค่าชดใช้ความเสียหายหรือค่าสินไหมทดแทน</t>
  </si>
  <si>
    <t xml:space="preserve"> - โครงการอบรมสัมมนาพนักงานเทศบาลและพนักงานจ้าง สำนักการประปา</t>
  </si>
  <si>
    <t xml:space="preserve"> - เป็นไปตามระเบียบกระทรวงมหาดไทยว่าด้วยค่าใช้จ่ายในการฝึกอบรม และการเข้ารับการฝึกอบรมของเจ้าหน้าที่ท้องถิ่น พ.ศ. ๒๕๕๗ </t>
  </si>
  <si>
    <t xml:space="preserve"> - เป็นไปตามแผนพัฒนาท้องถิ่นสี่ปี (พ.ศ.2561-2564) แก้ไข ครั้งที่ 1 พ.ศ.2560 ยุทธศาสตร์ที่ 6-11 แบบ ผ.01    ลำดับที่ 6</t>
  </si>
  <si>
    <t xml:space="preserve">   ค่าบำรุงรักษาและซ่อมแซม</t>
  </si>
  <si>
    <t xml:space="preserve"> - ค่าบำรุงรักษาและซ่อมแซม</t>
  </si>
  <si>
    <t>สำหรับจ่ายเป็นค่าซ่อมแซมบำรุงรักษาทรัพย์สินเพื่อให้สามารถใช้งานได้ตามปกติ</t>
  </si>
  <si>
    <t>ค่าวัสดุ</t>
  </si>
  <si>
    <t xml:space="preserve"> - ค่าวัสดุยานพาหนะและขนส่ง</t>
  </si>
  <si>
    <t xml:space="preserve">สำหรับจ่ายเป็นค่าวัสดุยานพาหนะและขนส่ง เช่น ยางนอก ยางใน เป็นต้น </t>
  </si>
  <si>
    <t xml:space="preserve"> - ค่าวัสดุก่อสร้าง</t>
  </si>
  <si>
    <t xml:space="preserve">สำหรับจ่ายเป็นค่าวัสดุก่อสร้าง เช่น อิฐ ปูน ทราย หิน ท่อน้ำประปา อุปกรณ์ท่อ  เป็นต้น </t>
  </si>
  <si>
    <t xml:space="preserve"> - ค่าวัสดุเชื้อเพลิงและหล่อลื่น</t>
  </si>
  <si>
    <t>สำหรับจ่ายเป็นค่าวัสดุเชื้อเพลิงและหล่อลื่น เช่น น้ำมัน แก๊ส จารบี เป็นต้น</t>
  </si>
  <si>
    <t xml:space="preserve"> - ค่าวัสดุสำนักงาน</t>
  </si>
  <si>
    <t xml:space="preserve"> - ค่าวัสดุไฟฟ้าและวิทยุ</t>
  </si>
  <si>
    <t xml:space="preserve">สำหรับจ่ายเป็นค่าวัสดุไฟฟ้าและวิทยุ เช่น หลอดไฟฟ้า สายไฟฟ้า และอุปกรณ์ไฟฟ้าที่ใช้กับเครื่องสูบน้ำ เป็นต้น </t>
  </si>
  <si>
    <t xml:space="preserve"> - ค่าวัสดุวิทยาศาสตร์หรือการแพทย์</t>
  </si>
  <si>
    <t>สำหรับจ่ายเป็นค่าวัสดุวิทยาศาสตร์และการแพทย์ เช่น น้ำยาตรวจคุณภาพน้ำ สารส้ม คลอรีน ปูนขาว 
ที่ใช้ในกิจการประปา</t>
  </si>
  <si>
    <t xml:space="preserve"> - ค่าวัสดุงานบ้านงานครัว</t>
  </si>
  <si>
    <t xml:space="preserve">สำหรับจ่ายเป็นค่าวัสดุงานบ้านงานครัว เช่น ไม้ถูพื้น ไม้กวาด ถังน้ำ  เป็นต้น </t>
  </si>
  <si>
    <t xml:space="preserve"> - ค่าวัสดุคอมพิวเตอร์</t>
  </si>
  <si>
    <t xml:space="preserve">สำหรับจ่ายเป็นค่าวัสดุคอมพิวเตอร์ เช่น แผ่นบันทึกข้อมูลคอมพิวเตอร์ ใบเสร็จคอมพิวเตอร์ เป็นต้น </t>
  </si>
  <si>
    <t>- ค่าวัสดุโฆษณาและเผยแพร่</t>
  </si>
  <si>
    <t>สำหรับจ่ายเป็นค่าฟิล์ม รูปที่ได้จากการล้าง อัด ขยาย ค่าสี กระดาษเขียนโปสเตอร์ แผ่นพับ ใบปลิว</t>
  </si>
  <si>
    <t xml:space="preserve"> - ค่าวัสดุอื่น ๆ </t>
  </si>
  <si>
    <t>ค่าสาธารณูปโภค</t>
  </si>
  <si>
    <t xml:space="preserve"> - ค่าไฟฟ้า</t>
  </si>
  <si>
    <t xml:space="preserve">สำหรับจ่ายเป็นค่ากระแสไฟฟ้าที่ใช้ในกิจการประปา </t>
  </si>
  <si>
    <t xml:space="preserve"> - ค่าบริการไปรษณีย์</t>
  </si>
  <si>
    <t xml:space="preserve"> - ค่าบริการโทรศัพท์</t>
  </si>
  <si>
    <t xml:space="preserve"> - ค่าบริการสื่อสารและโทรคมนาคม</t>
  </si>
  <si>
    <t>ค่าครุภัณฑ์</t>
  </si>
  <si>
    <t>ค่าบำรุงรักษาและปรับปรุงครุภัณฑ์</t>
  </si>
  <si>
    <t xml:space="preserve"> -  ค่าบำรุงรักษาและปรับปรุงครุภัณฑ์</t>
  </si>
  <si>
    <t>เพื่อจ่ายเป็นรายจ่ายเพื่อซ่อมแซมบำรุงรักษาโครงสร้างของครุภัณฑ์ขนาดใหญ่ ซึ่งไม่รวมถึงค่าซ่อมบำรุงตามปกติหรือค่าซ่อมกลางของสำนักการประปา</t>
  </si>
  <si>
    <t xml:space="preserve"> - เป็นไปตามหนังสือกระทรวงมหาดไทย ที่ มท ๐๘๐๘.๒/ว ๑๑๓๔ ลงวันที่ ๙ มิถุนายน ๒๕๕๘</t>
  </si>
  <si>
    <t>ครุภัณฑ์การเกษตร</t>
  </si>
  <si>
    <t xml:space="preserve"> - เครื่องสูบน้ำแบบเทอร์ไบน์ ขับเคลื่อนด้วยมอเตอร์ไฟฟ้า</t>
  </si>
  <si>
    <t>เพื่อจ่ายเป็นค่าจัดซื้อเครื่องสูบน้ำแบบเทอร์ไบน์ ขับเคลื่อนด้วยมอเตอร์ไฟฟ้าสูบน้ำได้ไม่น้อยกว่า 1,000 ลบม./ชม. พร้อมติดตั้ง จำนวน 1 ชุด มีคุณลักษณะดังนี้</t>
  </si>
  <si>
    <t>1.งานเจาะพื้นโรงงาน พร้อมติดตั้งปลอกเหล็ก 960 มม.</t>
  </si>
  <si>
    <t>2.ติดตั้งท่อและอุปกรณ์ส่งน้ำ</t>
  </si>
  <si>
    <t>3.ติดตั้งสายเมนไฟฟ้าพร้อมตู้ควบคุมไฟฟ้า จำนวน 1 ชุด</t>
  </si>
  <si>
    <t xml:space="preserve">4.ติดตั้งเครื่องสูบน้ำส่งน้ำได้ไม่ต่ำกว่า 1,000 ลบม./ชม. ส่งสูง 25 เมตร ประสิทธิภาพไม่น้อยกว่า 80% </t>
  </si>
  <si>
    <t>ขับด้วยมอเตอร์</t>
  </si>
  <si>
    <t xml:space="preserve"> - เป็นครุภัณฑ์ที่ไม่มีกำหนดไว้ในบัญชีราคามาตรฐานครุภัณฑ์ของสำนักงบประมาณ แต่มีความจำเป็นต้องจัดหา</t>
  </si>
  <si>
    <t>ตามราคาในท้องตลาดโดยจัดหาอย่างประหยัด</t>
  </si>
  <si>
    <t>ค่าที่ดินและสิ่งก่อสร้าง</t>
  </si>
  <si>
    <t>ค่าบำรุงรักษาและปรับปรุงที่ดินและสิ่งก่อสร้าง</t>
  </si>
  <si>
    <t xml:space="preserve"> - ปรัปปรุงท่อทางส่งน้ำภายในโรงสูบน้ำแรงต่ำ 2</t>
  </si>
  <si>
    <t>เพื่อจ่ายเป็นค่าปรับปรุงท่อทางส่งน้ำภายในโรงสูบน้ำแรงต่ำ 2 ของสำนักการประปา มีรายละเอียด ดังนี้</t>
  </si>
  <si>
    <t>1.งานรื้อถอนประตูน้ำและเช็ควาล์วที่ชำรุด</t>
  </si>
  <si>
    <t>2.ติดตั้งท่อประตูน้ำและเช็ควาล์ว</t>
  </si>
  <si>
    <t>3.ติดตั้งท่อน้ำและอุปกรณ์</t>
  </si>
  <si>
    <t>4.ติดตั้งเสารับท่อ และตอม่อ คสล.รับอุปกรณ์ท่อ</t>
  </si>
  <si>
    <t>5.ติดตั้งทางเดินพร้อมโครงสร้างเหล็กขนาด 900 มม. ความยาว 4 เมตร (ตามแบบแปลนของเทศบาลนครนครสวรรค์ ที่ 1/2562)</t>
  </si>
  <si>
    <t xml:space="preserve"> - เป็นไปตามพระราชบัญญัติเทศบาล พ.ศ.2496</t>
  </si>
  <si>
    <r>
      <t>ประจำปีงบประมาณ พ.ศ.</t>
    </r>
    <r>
      <rPr>
        <b/>
        <sz val="20"/>
        <color indexed="8"/>
        <rFont val="TH SarabunPSK"/>
        <family val="2"/>
      </rPr>
      <t>2562</t>
    </r>
  </si>
  <si>
    <r>
      <t>ประมาณการว่าจะจำหน่ายน้ำจากมาตรวัดน้ำประมาณเดือนละ</t>
    </r>
    <r>
      <rPr>
        <b/>
        <i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8,000,000 บาท </t>
    </r>
  </si>
  <si>
    <r>
      <t>ประมาณการว่าในปีงบประมาณ 2562 จะมีผู้ใช้น้ำประมาณ</t>
    </r>
    <r>
      <rPr>
        <sz val="16"/>
        <color indexed="14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31,000 ราย มีรายได้จากค่าบริการรายละ 10 บาท/เดือน </t>
    </r>
  </si>
  <si>
    <r>
      <t>ประจำปีงบประมาณ พ.ศ</t>
    </r>
    <r>
      <rPr>
        <b/>
        <i/>
        <sz val="18"/>
        <color indexed="8"/>
        <rFont val="TH SarabunPSK"/>
        <family val="2"/>
      </rPr>
      <t>.</t>
    </r>
    <r>
      <rPr>
        <b/>
        <sz val="20"/>
        <color indexed="8"/>
        <rFont val="TH SarabunPSK"/>
        <family val="2"/>
      </rPr>
      <t>2562</t>
    </r>
  </si>
  <si>
    <t>สำนัก</t>
  </si>
  <si>
    <t>การประปา</t>
  </si>
  <si>
    <t>รายจ่ายที่ตั้งไว้เพื่อใช้จ่ายกรณีฉุกเฉินที่มีสาธารณภัยเกิดขึ้น หรือบรรเทาปัญหาความเดือดร้อนของประชาชนเป็นส่วนร่วมเท่านั้น</t>
  </si>
  <si>
    <t>สำหรับจ่ายเป็นเงินสมทบเข้ากองทุนประกันสังคม ตามกฎกระทรวง ฉบับที่ ๑๐ (พ.ศ.๒๕๔๑) ออกตามความในพระราชบัญญัติประกันสังคม พ.ศ.๒๕๓๓ ข้อ ๒ (๒)  คำนวณได้ดังนี้</t>
  </si>
  <si>
    <t>สำหรับจ่ายเป็นเงินช่วยค่าทำศพ ของพนักงาน ลูกจ้างประจำ และพนักงานจ้างที่เสียชีวิตระหว่างรับราชการ</t>
  </si>
  <si>
    <t>สำหรับจ่ายเป็นเงินช่วยค่าครองชีพผู้รับบำนาญ ในอัตราร้อยละ 3 และให้ได้รับเพิ่มขึ้นอีกในอัตราเดือนละร้อยละ 5 ของจำนวนบำนาญ ตามหนังสือจังหวัดนครสวรรค์ ที่ มท.๐๘๓๖.๕/ว ๒๒๓๖๘ ลงวันที่ ๙ กันยายน ๒๕๔๗ ที่ มท ๐๘๐๓/ว ๒๓๘๑ ลงวันที่ ๖ ธันวาคม ๒๕๔๘ และที่ กค.๐๔๐๓.๗/๐๖ ลงวันที่ ๘ มกราคม ๒๕๕๑</t>
  </si>
  <si>
    <t>ตามประกาศคณะกรรมการพนักงานเทศบาลจังหวัดนครสวรรค์ เรื่อง หลักเกณฑ์และเงื่อนไขเกี่ยวกับการบริหารงานบุคคลของเทศบาล (แก้ไขเพิ่มเติม หมวด ๓) (ฉบับที่ ๗) ประกาศ ณ วันที่ ๘ เมษายน พ.ศ.๒๕๕๙</t>
  </si>
  <si>
    <r>
      <t>สำหรับจ่ายเป็นเงินเพิ่มค่าตอบแทนพนักงานเทศบาลที่ได้รับเงินประจำตำแหน่ง ตามกฎหมายว่าด้วยเงินเดือนและเงินประจำตำแหน่งให้ได้รับเงินค่าตอบแทนเป็นรายเดือนเท่ากับเงินประจำตำแหน่งที่ได้รับอยู่เดิม อัตรา 10,000</t>
    </r>
    <r>
      <rPr>
        <b/>
        <i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บาท/เดือน และอัตรา 2,500 บาท/เดือน ตามหนังสือกระทรวงมหาดไทย ด่วนที่สุดที่ มท ๐๘๐๙.๓/ว ๖๗๗ ลงวันที่ ๒๗ เมษายน ๒๕๔๗  </t>
    </r>
  </si>
  <si>
    <t>สำหรับจ่ายเป็นค่าจ้างนอกเวลา ค่าอาหารทำการนอกเวลา ให้แก่พนักงานเทศบาลและลูกจ้างที่ได้รับคำสั่งให้มาปฏิบัติงานนอกเวลาราชการหรือในวันหยุดราชการ ตามระเบียบกระทรวงมหาดไทย</t>
  </si>
  <si>
    <t xml:space="preserve">สำหรับจ่ายเป็นเงินช่วยเหลือการศึกษาบุตรของพนักงานเทศบาล ลูกจ้างประจำ ที่มีสิทธิเบิกจ่ายได้ตามระเบียบกระทรวงมหาดไทย </t>
  </si>
  <si>
    <t>เพื่อจ่ายเป็นค่าใช้จ่ายในการดำเนินโครงการอบรมสัมมนาพนักงานเทศบาลและพนักงานจ้าง สำนักการประปา เช่น ค่าใช้จ่ายเกี่ยวกับการใช้ในการฝึกอบรมและค่าศึกษาดูงานนอกสถานที่ และค่าใช้จ่ายอื่น ๆ ที่เกี่ยวข้องกับโครงการ เป็นต้น (ยุทธศาสตร์ด้านการบริหารจัดการที่ดี)</t>
  </si>
  <si>
    <t>สำหรับจ่ายเป็นค่าวัสดุสำนักงาน เช่น กระดาษ ใบเสร็จรับเงินต่าง ๆ กระดาษไข สิ่งพิมพ์ที่ได้จากการซื้อหรือจัดจ้าง</t>
  </si>
  <si>
    <t xml:space="preserve">สำหรับจ่ายเป็นค่าวัสดุอื่น ๆ เช่น มาตรวัดน้ำ ขนาดต่าง ๆ และวัสดุที่ไม่เข้าลักษณะวัสดุประเภทใด ๆ เช่น เหล็กทำเพลา สวิตซ์ควบคุมเครื่องสูบน้ำ วัสดุที่ใช้ในขบวนการสูบน้ำกรองน้ำ เป็นต้น </t>
  </si>
  <si>
    <t>สำหรับจ่ายเป็นค่าไปรษณีย์ ค่าธนาณัติ ค่าธรรมเนียมการโอนเงินในระบบบริหารการเงินการคลังภาครัฐแบบอิเล็กทรอนิกส์ (GFMIS) ค่าดวงตราไปรษณียากร ค่าเช่าตู้ไปรษณีย์ และค่าธรรมเนียมอื่นที่ใช้ในราชการของเทศบาล</t>
  </si>
  <si>
    <t>สำหรับจ่ายเป็นค่าโทรศัพท์พื้นฐาน ค่าโทรศัพท์เคลื่อนที่ ฯลฯ และให้หมายความรวมถึงค่าใช้จ่ายเพื่อให้ได้ใช้บริการดังกล่าว และค่าใช้จ่ายที่เกิดขึ้นเกี่ยวกับการใช้บริการ เช่น ค่าเช่าเครื่อง ค่าเช่าหมายเลขโทรศัพท์ค่าบำรุงรักษาสาย</t>
  </si>
  <si>
    <t>สำหรับจ่ายเป็นค่าโทรภาพ (โทรสาร) ค่าเทเลกซ์ ค่าวิทยุติดตามตัว ค่าวิทยุสื่อสาร ค่าสื่อสารผ่านดาวเทียม ค่าใช้จ่ายเกี่ยวกับระบบอินเทอร์เน็ต รวมถึงอินเทอร์เน็ตการ์ด และสื่อสารอื่นๆ เช่น ค่าเคเบิ้ลทีวีค่าเช่าช่องสัญญาณดาวเทียม เป็นต้น และให้หมายถึงค่าใช้จ่าย เพื่อให้ได้ใช้บริการดังกล่าวและค่าใช้จ่ายเกี่ยวกับการใช้บริการ</t>
  </si>
  <si>
    <t xml:space="preserve"> - เป็นไปตามแผนพัฒนาท้องถิ่นสี่ปี (พ.ศ.2561-2564) แก้ไข ครั้งที่ 1 พ.ศ.2560 หน้า แบบ ผ.08-70 ลำดับที่ 470</t>
  </si>
  <si>
    <t xml:space="preserve"> - เป็นไปตามแผนพัฒนาท้องถิ่นสี่ปี (พ.ศ.2561-2564) แก้ไข ครั้งที่ 1 พ.ศ.2560 หน้าที่ แบบ ผ.08-68 ลำดับที่ 456</t>
  </si>
  <si>
    <t xml:space="preserve"> - เป็นไปตามแผนพัฒนาท้องถิ่นสี่ปี (พ.ศ.2561-2564) แก้ไข ครั้งที่ 1 พ.ศ.2560 ยุทธศาสตร์ที่ 4-43 แบบผ.01 ลำดับที่ 23</t>
  </si>
  <si>
    <t>สำหรับจ่ายเป็นเงินสมทบเข้ากองทุนบำเหน็จบำนาญข้าราชการส่วนท้องถิ่น ในอัตราร้อยละ 2 ของประมาณการรายรับ ตามหนังสือจังหวัดนครสวรรค์ ที่ นว ๐๐๑๘/ว ๒๐๘๕๒ลง วันที่ ๒๙ มิถุนายน  ๒๕๔๒ คำนวณได้ดังนี้</t>
  </si>
  <si>
    <t>สำหรับจ่ายเป็นค่าตอบแทนพนักงานจ้างจำนวน 65 ราย เพื่อปฏิบัติงานมาตรวัดน้ำ งานกรองน้ำ งานซ่อมท่อประปา  ซึ่งไม่เกินระเบียบที่กำหนดให้จ้างได้</t>
  </si>
  <si>
    <t xml:space="preserve">สำหรับจ่ายเป็นค่าชดใช้ความเสียหายหรือค่าสินไหมทดแทนที่เกี่ยวข้องกับยานพาหนะขนส่งของสำนักการประปาที่ทำให้เกิดความเสียหายแก่บุคคลที่ 3 ตามกฎหมายคุ้มครองผู้บริโภค </t>
  </si>
  <si>
    <t>ประมาณการตั้งรับไว้สำหรับเป็นรายรับจากค่าขายแบบ ขายเศษวัสดุ และรายได้อื่น ๆ ที่มิได้ระบุประเภทไว้</t>
  </si>
  <si>
    <t>-508 -</t>
  </si>
  <si>
    <t>- 510 -</t>
  </si>
  <si>
    <t>- 507 -</t>
  </si>
  <si>
    <t>- 509 -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</si>
</sst>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&quot; &quot;;&quot;-&quot;* #,##0&quot; &quot;;&quot; &quot;* &quot;-&quot;??&quot; &quot;"/>
  </numFmts>
  <fonts count="13" x14ac:knownFonts="1">
    <font>
      <sz val="14"/>
      <color indexed="8"/>
      <name val="Cordia New"/>
    </font>
    <font>
      <b/>
      <sz val="18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6"/>
      <color indexed="8"/>
      <name val="TH SarabunPSK"/>
      <family val="2"/>
    </font>
    <font>
      <b/>
      <sz val="17"/>
      <color indexed="8"/>
      <name val="TH SarabunPSK"/>
      <family val="2"/>
    </font>
    <font>
      <sz val="16"/>
      <color indexed="8"/>
      <name val="TH SarabunPSK"/>
      <family val="2"/>
    </font>
    <font>
      <b/>
      <i/>
      <sz val="16"/>
      <color indexed="8"/>
      <name val="TH SarabunPSK"/>
      <family val="2"/>
    </font>
    <font>
      <sz val="16"/>
      <color indexed="14"/>
      <name val="TH SarabunPSK"/>
      <family val="2"/>
    </font>
    <font>
      <sz val="18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i/>
      <sz val="18"/>
      <color indexed="8"/>
      <name val="TH SarabunPSK"/>
      <family val="2"/>
    </font>
    <font>
      <b/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49" fontId="4" fillId="2" borderId="0" xfId="0" applyNumberFormat="1" applyFont="1" applyFill="1" applyBorder="1" applyAlignment="1"/>
    <xf numFmtId="0" fontId="4" fillId="2" borderId="0" xfId="0" applyFont="1" applyFill="1" applyBorder="1" applyAlignment="1"/>
    <xf numFmtId="3" fontId="5" fillId="2" borderId="0" xfId="0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/>
    <xf numFmtId="0" fontId="6" fillId="2" borderId="0" xfId="0" applyFont="1" applyFill="1" applyBorder="1" applyAlignment="1"/>
    <xf numFmtId="3" fontId="6" fillId="2" borderId="0" xfId="0" applyNumberFormat="1" applyFont="1" applyFill="1" applyBorder="1" applyAlignment="1"/>
    <xf numFmtId="49" fontId="6" fillId="2" borderId="0" xfId="0" applyNumberFormat="1" applyFont="1" applyFill="1" applyBorder="1" applyAlignment="1">
      <alignment horizontal="right"/>
    </xf>
    <xf numFmtId="0" fontId="2" fillId="0" borderId="0" xfId="0" applyNumberFormat="1" applyFont="1" applyAlignment="1"/>
    <xf numFmtId="0" fontId="2" fillId="0" borderId="0" xfId="0" applyFont="1" applyAlignment="1"/>
    <xf numFmtId="49" fontId="10" fillId="2" borderId="0" xfId="0" applyNumberFormat="1" applyFont="1" applyFill="1" applyBorder="1" applyAlignment="1"/>
    <xf numFmtId="3" fontId="1" fillId="2" borderId="0" xfId="0" applyNumberFormat="1" applyFont="1" applyFill="1" applyBorder="1" applyAlignment="1"/>
    <xf numFmtId="0" fontId="6" fillId="0" borderId="0" xfId="0" applyNumberFormat="1" applyFont="1" applyBorder="1" applyAlignment="1"/>
    <xf numFmtId="0" fontId="6" fillId="0" borderId="0" xfId="0" applyFont="1" applyBorder="1" applyAlignment="1"/>
    <xf numFmtId="0" fontId="9" fillId="0" borderId="0" xfId="0" applyNumberFormat="1" applyFont="1" applyBorder="1" applyAlignment="1"/>
    <xf numFmtId="0" fontId="9" fillId="0" borderId="0" xfId="0" applyFont="1" applyBorder="1" applyAlignment="1"/>
    <xf numFmtId="3" fontId="4" fillId="2" borderId="0" xfId="0" applyNumberFormat="1" applyFont="1" applyFill="1" applyBorder="1" applyAlignment="1"/>
    <xf numFmtId="49" fontId="4" fillId="2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8" xfId="0" applyFont="1" applyFill="1" applyBorder="1" applyAlignment="1"/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/>
    <xf numFmtId="0" fontId="6" fillId="2" borderId="7" xfId="0" applyFont="1" applyFill="1" applyBorder="1" applyAlignment="1"/>
    <xf numFmtId="0" fontId="6" fillId="2" borderId="9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3" fontId="6" fillId="2" borderId="4" xfId="0" applyNumberFormat="1" applyFont="1" applyFill="1" applyBorder="1" applyAlignment="1"/>
    <xf numFmtId="3" fontId="6" fillId="2" borderId="5" xfId="0" applyNumberFormat="1" applyFont="1" applyFill="1" applyBorder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6" fillId="2" borderId="6" xfId="0" applyFont="1" applyFill="1" applyBorder="1" applyAlignment="1"/>
    <xf numFmtId="3" fontId="6" fillId="2" borderId="9" xfId="0" applyNumberFormat="1" applyFont="1" applyFill="1" applyBorder="1" applyAlignment="1"/>
    <xf numFmtId="0" fontId="6" fillId="2" borderId="9" xfId="0" applyNumberFormat="1" applyFont="1" applyFill="1" applyBorder="1" applyAlignment="1"/>
    <xf numFmtId="49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/>
    <xf numFmtId="3" fontId="4" fillId="2" borderId="12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4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9" fillId="0" borderId="0" xfId="0" applyNumberFormat="1" applyFont="1" applyAlignment="1"/>
    <xf numFmtId="0" fontId="9" fillId="0" borderId="0" xfId="0" applyFont="1" applyAlignment="1"/>
    <xf numFmtId="0" fontId="9" fillId="2" borderId="0" xfId="0" applyFont="1" applyFill="1" applyBorder="1" applyAlignment="1"/>
    <xf numFmtId="0" fontId="1" fillId="2" borderId="0" xfId="0" applyFont="1" applyFill="1" applyBorder="1" applyAlignment="1"/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/>
    <xf numFmtId="164" fontId="4" fillId="2" borderId="0" xfId="0" applyNumberFormat="1" applyFont="1" applyFill="1" applyBorder="1" applyAlignment="1"/>
    <xf numFmtId="49" fontId="4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vertical="top" wrapText="1"/>
    </xf>
    <xf numFmtId="49" fontId="6" fillId="2" borderId="0" xfId="0" applyNumberFormat="1" applyFont="1" applyFill="1" applyBorder="1" applyAlignment="1">
      <alignment vertical="top" wrapText="1"/>
    </xf>
    <xf numFmtId="0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NumberFormat="1" applyFont="1" applyBorder="1" applyAlignment="1"/>
    <xf numFmtId="0" fontId="1" fillId="0" borderId="0" xfId="0" applyFont="1" applyBorder="1" applyAlignment="1"/>
    <xf numFmtId="49" fontId="6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/>
    <xf numFmtId="49" fontId="4" fillId="2" borderId="8" xfId="0" applyNumberFormat="1" applyFont="1" applyFill="1" applyBorder="1" applyAlignment="1"/>
    <xf numFmtId="49" fontId="4" fillId="2" borderId="9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9" xfId="0" applyFont="1" applyFill="1" applyBorder="1" applyAlignment="1"/>
    <xf numFmtId="49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/>
    <xf numFmtId="49" fontId="4" fillId="2" borderId="4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0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horizontal="left" wrapText="1"/>
    </xf>
    <xf numFmtId="0" fontId="12" fillId="2" borderId="0" xfId="0" applyFont="1" applyFill="1" applyBorder="1" applyAlignment="1"/>
    <xf numFmtId="0" fontId="12" fillId="0" borderId="0" xfId="0" applyNumberFormat="1" applyFont="1" applyBorder="1" applyAlignment="1"/>
    <xf numFmtId="0" fontId="12" fillId="0" borderId="0" xfId="0" applyFont="1" applyBorder="1" applyAlignment="1"/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49" fontId="6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9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</cellXfs>
  <cellStyles count="1">
    <cellStyle name="ปกติ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DD080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topLeftCell="A16" zoomScale="150" zoomScaleNormal="150" workbookViewId="0">
      <selection activeCell="A17" sqref="A17:E17"/>
    </sheetView>
  </sheetViews>
  <sheetFormatPr defaultColWidth="9" defaultRowHeight="24.75" customHeight="1" x14ac:dyDescent="0.3"/>
  <cols>
    <col min="1" max="1" width="6.85546875" style="1" customWidth="1"/>
    <col min="2" max="2" width="51.85546875" style="1" customWidth="1"/>
    <col min="3" max="3" width="11.85546875" style="1" customWidth="1"/>
    <col min="4" max="4" width="14.5703125" style="1" customWidth="1"/>
    <col min="5" max="5" width="4.7109375" style="1" bestFit="1" customWidth="1"/>
    <col min="6" max="256" width="9" style="1" customWidth="1"/>
    <col min="257" max="16384" width="9" style="2"/>
  </cols>
  <sheetData>
    <row r="1" spans="1:5" ht="24.75" customHeight="1" x14ac:dyDescent="0.35">
      <c r="A1" s="101" t="s">
        <v>0</v>
      </c>
      <c r="B1" s="102"/>
      <c r="C1" s="102"/>
      <c r="D1" s="102"/>
      <c r="E1" s="102"/>
    </row>
    <row r="2" spans="1:5" ht="24.75" customHeight="1" x14ac:dyDescent="0.35">
      <c r="A2" s="101" t="s">
        <v>1</v>
      </c>
      <c r="B2" s="102"/>
      <c r="C2" s="102"/>
      <c r="D2" s="102"/>
      <c r="E2" s="102"/>
    </row>
    <row r="3" spans="1:5" ht="24.75" customHeight="1" x14ac:dyDescent="0.4">
      <c r="A3" s="101" t="s">
        <v>188</v>
      </c>
      <c r="B3" s="102"/>
      <c r="C3" s="102"/>
      <c r="D3" s="102"/>
      <c r="E3" s="102"/>
    </row>
    <row r="4" spans="1:5" ht="24.75" customHeight="1" x14ac:dyDescent="0.35">
      <c r="A4" s="101" t="s">
        <v>2</v>
      </c>
      <c r="B4" s="102"/>
      <c r="C4" s="102"/>
      <c r="D4" s="102"/>
      <c r="E4" s="102"/>
    </row>
    <row r="5" spans="1:5" ht="24.75" customHeight="1" x14ac:dyDescent="0.35">
      <c r="A5" s="101" t="s">
        <v>3</v>
      </c>
      <c r="B5" s="102"/>
      <c r="C5" s="102"/>
      <c r="D5" s="102"/>
      <c r="E5" s="102"/>
    </row>
    <row r="6" spans="1:5" ht="24.75" customHeight="1" x14ac:dyDescent="0.35">
      <c r="A6" s="3"/>
      <c r="B6" s="3"/>
      <c r="C6" s="3"/>
      <c r="D6" s="3"/>
      <c r="E6" s="3"/>
    </row>
    <row r="7" spans="1:5" ht="24.75" customHeight="1" x14ac:dyDescent="0.35">
      <c r="A7" s="105" t="s">
        <v>4</v>
      </c>
      <c r="B7" s="106"/>
      <c r="C7" s="106"/>
      <c r="D7" s="106"/>
      <c r="E7" s="106"/>
    </row>
    <row r="8" spans="1:5" ht="24.75" customHeight="1" x14ac:dyDescent="0.3">
      <c r="A8" s="4"/>
      <c r="B8" s="4"/>
      <c r="C8" s="4"/>
      <c r="D8" s="4"/>
      <c r="E8" s="4"/>
    </row>
    <row r="9" spans="1:5" ht="24.75" customHeight="1" x14ac:dyDescent="0.35">
      <c r="A9" s="5" t="s">
        <v>5</v>
      </c>
      <c r="B9" s="6"/>
      <c r="C9" s="5" t="s">
        <v>6</v>
      </c>
      <c r="D9" s="7">
        <f>SUM(D10+D12+D14+D16+D18+D20+D22+D25)</f>
        <v>103245500</v>
      </c>
      <c r="E9" s="8" t="s">
        <v>7</v>
      </c>
    </row>
    <row r="10" spans="1:5" ht="24.75" customHeight="1" x14ac:dyDescent="0.35">
      <c r="A10" s="14"/>
      <c r="B10" s="13" t="s">
        <v>8</v>
      </c>
      <c r="C10" s="13" t="s">
        <v>9</v>
      </c>
      <c r="D10" s="15">
        <v>96000000</v>
      </c>
      <c r="E10" s="16" t="s">
        <v>7</v>
      </c>
    </row>
    <row r="11" spans="1:5" ht="24.75" customHeight="1" x14ac:dyDescent="0.35">
      <c r="A11" s="13" t="s">
        <v>189</v>
      </c>
      <c r="B11" s="14"/>
      <c r="C11" s="14"/>
      <c r="D11" s="14"/>
      <c r="E11" s="14"/>
    </row>
    <row r="12" spans="1:5" ht="24.75" customHeight="1" x14ac:dyDescent="0.35">
      <c r="A12" s="14"/>
      <c r="B12" s="13" t="s">
        <v>10</v>
      </c>
      <c r="C12" s="13" t="s">
        <v>9</v>
      </c>
      <c r="D12" s="15">
        <v>3720000</v>
      </c>
      <c r="E12" s="16" t="s">
        <v>7</v>
      </c>
    </row>
    <row r="13" spans="1:5" ht="46.5" customHeight="1" x14ac:dyDescent="0.3">
      <c r="A13" s="103" t="s">
        <v>190</v>
      </c>
      <c r="B13" s="104"/>
      <c r="C13" s="104"/>
      <c r="D13" s="104"/>
      <c r="E13" s="104"/>
    </row>
    <row r="14" spans="1:5" ht="24.75" customHeight="1" x14ac:dyDescent="0.35">
      <c r="A14" s="14"/>
      <c r="B14" s="13" t="s">
        <v>11</v>
      </c>
      <c r="C14" s="13" t="s">
        <v>9</v>
      </c>
      <c r="D14" s="15">
        <v>200000</v>
      </c>
      <c r="E14" s="16" t="s">
        <v>7</v>
      </c>
    </row>
    <row r="15" spans="1:5" ht="48.75" customHeight="1" x14ac:dyDescent="0.3">
      <c r="A15" s="103" t="s">
        <v>12</v>
      </c>
      <c r="B15" s="104"/>
      <c r="C15" s="104"/>
      <c r="D15" s="104"/>
      <c r="E15" s="104"/>
    </row>
    <row r="16" spans="1:5" ht="24.75" customHeight="1" x14ac:dyDescent="0.35">
      <c r="A16" s="14"/>
      <c r="B16" s="13" t="s">
        <v>13</v>
      </c>
      <c r="C16" s="13" t="s">
        <v>9</v>
      </c>
      <c r="D16" s="15">
        <v>1500000</v>
      </c>
      <c r="E16" s="16" t="s">
        <v>7</v>
      </c>
    </row>
    <row r="17" spans="1:5" ht="49.5" customHeight="1" x14ac:dyDescent="0.3">
      <c r="A17" s="103" t="s">
        <v>14</v>
      </c>
      <c r="B17" s="104"/>
      <c r="C17" s="104"/>
      <c r="D17" s="104"/>
      <c r="E17" s="104"/>
    </row>
    <row r="18" spans="1:5" ht="24.75" customHeight="1" x14ac:dyDescent="0.35">
      <c r="A18" s="14"/>
      <c r="B18" s="13" t="s">
        <v>15</v>
      </c>
      <c r="C18" s="13" t="s">
        <v>9</v>
      </c>
      <c r="D18" s="15">
        <v>25500</v>
      </c>
      <c r="E18" s="16" t="s">
        <v>7</v>
      </c>
    </row>
    <row r="19" spans="1:5" ht="24.75" customHeight="1" x14ac:dyDescent="0.35">
      <c r="A19" s="13" t="s">
        <v>16</v>
      </c>
      <c r="B19" s="14"/>
      <c r="C19" s="14"/>
      <c r="D19" s="14"/>
      <c r="E19" s="9"/>
    </row>
    <row r="20" spans="1:5" ht="24.75" customHeight="1" x14ac:dyDescent="0.35">
      <c r="A20" s="14"/>
      <c r="B20" s="13" t="s">
        <v>17</v>
      </c>
      <c r="C20" s="13" t="s">
        <v>9</v>
      </c>
      <c r="D20" s="15">
        <v>300000</v>
      </c>
      <c r="E20" s="16" t="s">
        <v>7</v>
      </c>
    </row>
    <row r="21" spans="1:5" ht="24.75" customHeight="1" x14ac:dyDescent="0.35">
      <c r="A21" s="13" t="s">
        <v>214</v>
      </c>
      <c r="B21" s="14"/>
      <c r="C21" s="14"/>
      <c r="D21" s="14"/>
      <c r="E21" s="14"/>
    </row>
    <row r="22" spans="1:5" ht="24.75" customHeight="1" x14ac:dyDescent="0.35">
      <c r="A22" s="14"/>
      <c r="B22" s="13" t="s">
        <v>18</v>
      </c>
      <c r="C22" s="13" t="s">
        <v>9</v>
      </c>
      <c r="D22" s="15">
        <v>1000000</v>
      </c>
      <c r="E22" s="16" t="s">
        <v>7</v>
      </c>
    </row>
    <row r="23" spans="1:5" ht="24.75" customHeight="1" x14ac:dyDescent="0.35">
      <c r="A23" s="13" t="s">
        <v>19</v>
      </c>
      <c r="B23" s="14"/>
      <c r="C23" s="14"/>
      <c r="D23" s="14"/>
      <c r="E23" s="14"/>
    </row>
    <row r="24" spans="1:5" ht="24.75" customHeight="1" x14ac:dyDescent="0.35">
      <c r="A24" s="13" t="s">
        <v>20</v>
      </c>
      <c r="B24" s="14"/>
      <c r="C24" s="14"/>
      <c r="D24" s="14"/>
      <c r="E24" s="14"/>
    </row>
    <row r="25" spans="1:5" ht="24.75" customHeight="1" x14ac:dyDescent="0.35">
      <c r="A25" s="14"/>
      <c r="B25" s="13" t="s">
        <v>21</v>
      </c>
      <c r="C25" s="13" t="s">
        <v>9</v>
      </c>
      <c r="D25" s="15">
        <v>500000</v>
      </c>
      <c r="E25" s="16" t="s">
        <v>7</v>
      </c>
    </row>
    <row r="26" spans="1:5" ht="24.75" customHeight="1" x14ac:dyDescent="0.35">
      <c r="A26" s="10" t="s">
        <v>22</v>
      </c>
      <c r="B26" s="11"/>
      <c r="C26" s="14"/>
      <c r="D26" s="14"/>
      <c r="E26" s="14"/>
    </row>
    <row r="27" spans="1:5" ht="24.75" customHeight="1" x14ac:dyDescent="0.35">
      <c r="A27" s="4"/>
      <c r="B27" s="4"/>
      <c r="C27" s="4"/>
      <c r="D27" s="12"/>
      <c r="E27" s="4"/>
    </row>
  </sheetData>
  <mergeCells count="9">
    <mergeCell ref="A3:E3"/>
    <mergeCell ref="A1:E1"/>
    <mergeCell ref="A13:E13"/>
    <mergeCell ref="A2:E2"/>
    <mergeCell ref="A17:E17"/>
    <mergeCell ref="A4:E4"/>
    <mergeCell ref="A15:E15"/>
    <mergeCell ref="A7:E7"/>
    <mergeCell ref="A5:E5"/>
  </mergeCells>
  <pageMargins left="1.1023622047244095" right="0.70866141732283472" top="0.55118110236220474" bottom="0.74803149606299213" header="0.31496062992125984" footer="0.31496062992125984"/>
  <pageSetup paperSize="9" firstPageNumber="506" orientation="portrait" useFirstPageNumber="1" r:id="rId1"/>
  <headerFooter>
    <oddHeader>&amp;C&amp;"Cordia New,Regular"&amp;14&amp;K000000-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3"/>
  <sheetViews>
    <sheetView showGridLines="0" topLeftCell="A40" zoomScale="140" zoomScaleNormal="140" workbookViewId="0">
      <selection activeCell="A35" sqref="A35:E35"/>
    </sheetView>
  </sheetViews>
  <sheetFormatPr defaultColWidth="9" defaultRowHeight="24" customHeight="1" x14ac:dyDescent="0.3"/>
  <cols>
    <col min="1" max="1" width="7.5703125" style="1" customWidth="1"/>
    <col min="2" max="2" width="44.5703125" style="1" customWidth="1"/>
    <col min="3" max="3" width="16.85546875" style="1" customWidth="1"/>
    <col min="4" max="4" width="14.140625" style="1" customWidth="1"/>
    <col min="5" max="5" width="8.140625" style="1" customWidth="1"/>
    <col min="6" max="256" width="9" style="1" customWidth="1"/>
    <col min="257" max="16384" width="9" style="2"/>
  </cols>
  <sheetData>
    <row r="1" spans="1:256" ht="23.45" customHeight="1" x14ac:dyDescent="0.35">
      <c r="A1" s="107" t="s">
        <v>217</v>
      </c>
      <c r="B1" s="108"/>
      <c r="C1" s="108"/>
      <c r="D1" s="108"/>
      <c r="E1" s="108"/>
    </row>
    <row r="2" spans="1:256" s="24" customFormat="1" ht="29.45" customHeight="1" x14ac:dyDescent="0.35">
      <c r="A2" s="101" t="s">
        <v>24</v>
      </c>
      <c r="B2" s="102"/>
      <c r="C2" s="102"/>
      <c r="D2" s="102"/>
      <c r="E2" s="10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ht="29.45" customHeight="1" x14ac:dyDescent="0.4">
      <c r="A3" s="101" t="s">
        <v>188</v>
      </c>
      <c r="B3" s="102"/>
      <c r="C3" s="102"/>
      <c r="D3" s="102"/>
      <c r="E3" s="102"/>
    </row>
    <row r="4" spans="1:256" ht="26.45" customHeight="1" x14ac:dyDescent="0.35">
      <c r="A4" s="101" t="s">
        <v>25</v>
      </c>
      <c r="B4" s="102"/>
      <c r="C4" s="102"/>
      <c r="D4" s="102"/>
      <c r="E4" s="102"/>
    </row>
    <row r="5" spans="1:256" ht="26.45" customHeight="1" x14ac:dyDescent="0.35">
      <c r="A5" s="101" t="s">
        <v>26</v>
      </c>
      <c r="B5" s="102"/>
      <c r="C5" s="102"/>
      <c r="D5" s="102"/>
      <c r="E5" s="102"/>
    </row>
    <row r="6" spans="1:256" ht="26.45" customHeight="1" x14ac:dyDescent="0.35">
      <c r="A6" s="101" t="s">
        <v>27</v>
      </c>
      <c r="B6" s="102"/>
      <c r="C6" s="102"/>
      <c r="D6" s="102"/>
      <c r="E6" s="102"/>
    </row>
    <row r="7" spans="1:256" ht="26.45" customHeight="1" x14ac:dyDescent="0.35">
      <c r="A7" s="101" t="s">
        <v>28</v>
      </c>
      <c r="B7" s="102"/>
      <c r="C7" s="102"/>
      <c r="D7" s="102"/>
      <c r="E7" s="102"/>
    </row>
    <row r="8" spans="1:256" ht="23.45" customHeight="1" x14ac:dyDescent="0.35">
      <c r="A8" s="14"/>
      <c r="B8" s="14"/>
      <c r="C8" s="14"/>
      <c r="D8" s="14"/>
      <c r="E8" s="14"/>
    </row>
    <row r="9" spans="1:256" ht="23.45" customHeight="1" x14ac:dyDescent="0.35">
      <c r="A9" s="19" t="s">
        <v>23</v>
      </c>
      <c r="B9" s="14"/>
      <c r="C9" s="14"/>
      <c r="D9" s="14"/>
      <c r="E9" s="14"/>
    </row>
    <row r="10" spans="1:256" ht="23.45" customHeight="1" x14ac:dyDescent="0.35">
      <c r="A10" s="14"/>
      <c r="B10" s="13" t="s">
        <v>29</v>
      </c>
      <c r="C10" s="14"/>
      <c r="D10" s="14"/>
      <c r="E10" s="14"/>
    </row>
    <row r="11" spans="1:256" ht="20.100000000000001" customHeight="1" x14ac:dyDescent="0.35">
      <c r="A11" s="14"/>
      <c r="B11" s="14"/>
      <c r="C11" s="14"/>
      <c r="D11" s="14"/>
      <c r="E11" s="14"/>
    </row>
    <row r="12" spans="1:256" ht="23.45" customHeight="1" x14ac:dyDescent="0.35">
      <c r="A12" s="19" t="s">
        <v>30</v>
      </c>
      <c r="B12" s="14"/>
      <c r="C12" s="14"/>
      <c r="D12" s="14"/>
      <c r="E12" s="14"/>
    </row>
    <row r="13" spans="1:256" ht="23.45" customHeight="1" x14ac:dyDescent="0.35">
      <c r="A13" s="14"/>
      <c r="B13" s="13" t="s">
        <v>31</v>
      </c>
      <c r="C13" s="14"/>
      <c r="D13" s="14"/>
      <c r="E13" s="14"/>
    </row>
    <row r="14" spans="1:256" ht="23.45" customHeight="1" x14ac:dyDescent="0.35">
      <c r="A14" s="14"/>
      <c r="B14" s="13" t="s">
        <v>32</v>
      </c>
      <c r="C14" s="14"/>
      <c r="D14" s="14"/>
      <c r="E14" s="14"/>
    </row>
    <row r="15" spans="1:256" ht="23.45" customHeight="1" x14ac:dyDescent="0.35">
      <c r="A15" s="14"/>
      <c r="B15" s="13" t="s">
        <v>33</v>
      </c>
      <c r="C15" s="14"/>
      <c r="D15" s="14"/>
      <c r="E15" s="14"/>
    </row>
    <row r="16" spans="1:256" ht="23.45" customHeight="1" x14ac:dyDescent="0.35">
      <c r="A16" s="14"/>
      <c r="B16" s="13" t="s">
        <v>34</v>
      </c>
      <c r="C16" s="14"/>
      <c r="D16" s="14"/>
      <c r="E16" s="14"/>
    </row>
    <row r="17" spans="1:5" ht="20.100000000000001" customHeight="1" x14ac:dyDescent="0.35">
      <c r="A17" s="14"/>
      <c r="B17" s="14"/>
      <c r="C17" s="14"/>
      <c r="D17" s="14"/>
      <c r="E17" s="14"/>
    </row>
    <row r="18" spans="1:5" ht="23.45" customHeight="1" x14ac:dyDescent="0.35">
      <c r="A18" s="19" t="s">
        <v>35</v>
      </c>
      <c r="B18" s="14"/>
      <c r="C18" s="14"/>
      <c r="D18" s="14"/>
      <c r="E18" s="14"/>
    </row>
    <row r="19" spans="1:5" ht="26.45" customHeight="1" x14ac:dyDescent="0.35">
      <c r="A19" s="14"/>
      <c r="B19" s="13" t="s">
        <v>36</v>
      </c>
      <c r="C19" s="13" t="s">
        <v>37</v>
      </c>
      <c r="D19" s="25">
        <v>99599590</v>
      </c>
      <c r="E19" s="16" t="s">
        <v>7</v>
      </c>
    </row>
    <row r="20" spans="1:5" ht="20.100000000000001" customHeight="1" x14ac:dyDescent="0.3">
      <c r="A20" s="4"/>
      <c r="B20" s="4"/>
      <c r="C20" s="4"/>
      <c r="D20" s="4"/>
      <c r="E20" s="4"/>
    </row>
    <row r="21" spans="1:5" ht="20.100000000000001" customHeight="1" x14ac:dyDescent="0.3">
      <c r="A21" s="4"/>
      <c r="B21" s="4"/>
      <c r="C21" s="4"/>
      <c r="D21" s="4"/>
      <c r="E21" s="4"/>
    </row>
    <row r="22" spans="1:5" ht="20.100000000000001" customHeight="1" x14ac:dyDescent="0.3">
      <c r="A22" s="4"/>
      <c r="B22" s="4"/>
      <c r="C22" s="4"/>
      <c r="D22" s="4"/>
      <c r="E22" s="4"/>
    </row>
    <row r="23" spans="1:5" ht="20.100000000000001" customHeight="1" x14ac:dyDescent="0.3">
      <c r="A23" s="4"/>
      <c r="B23" s="4"/>
      <c r="C23" s="4"/>
      <c r="D23" s="4"/>
      <c r="E23" s="4"/>
    </row>
    <row r="24" spans="1:5" ht="20.100000000000001" customHeight="1" x14ac:dyDescent="0.3">
      <c r="A24" s="4"/>
      <c r="B24" s="4"/>
      <c r="C24" s="4"/>
      <c r="D24" s="4"/>
      <c r="E24" s="4"/>
    </row>
    <row r="25" spans="1:5" ht="20.100000000000001" customHeight="1" x14ac:dyDescent="0.3">
      <c r="A25" s="4"/>
      <c r="B25" s="4"/>
      <c r="C25" s="4"/>
      <c r="D25" s="4"/>
      <c r="E25" s="4"/>
    </row>
    <row r="26" spans="1:5" ht="20.100000000000001" customHeight="1" x14ac:dyDescent="0.3">
      <c r="A26" s="4"/>
      <c r="B26" s="4"/>
      <c r="C26" s="4"/>
      <c r="D26" s="4"/>
      <c r="E26" s="4"/>
    </row>
    <row r="27" spans="1:5" ht="20.100000000000001" customHeight="1" x14ac:dyDescent="0.3">
      <c r="A27" s="4"/>
      <c r="B27" s="4"/>
      <c r="C27" s="4"/>
      <c r="D27" s="4"/>
      <c r="E27" s="4"/>
    </row>
    <row r="28" spans="1:5" ht="20.100000000000001" customHeight="1" x14ac:dyDescent="0.3">
      <c r="A28" s="4"/>
      <c r="B28" s="4"/>
      <c r="C28" s="4"/>
      <c r="D28" s="4"/>
      <c r="E28" s="4"/>
    </row>
    <row r="29" spans="1:5" ht="20.100000000000001" customHeight="1" x14ac:dyDescent="0.3">
      <c r="A29" s="4"/>
      <c r="B29" s="4"/>
      <c r="C29" s="4"/>
      <c r="D29" s="4"/>
      <c r="E29" s="4"/>
    </row>
    <row r="30" spans="1:5" ht="20.100000000000001" customHeight="1" x14ac:dyDescent="0.3">
      <c r="A30" s="4"/>
      <c r="B30" s="4"/>
      <c r="C30" s="4"/>
      <c r="D30" s="4"/>
      <c r="E30" s="4"/>
    </row>
    <row r="31" spans="1:5" ht="20.100000000000001" customHeight="1" x14ac:dyDescent="0.3">
      <c r="A31" s="4"/>
      <c r="B31" s="4"/>
      <c r="C31" s="4"/>
      <c r="D31" s="4"/>
      <c r="E31" s="4"/>
    </row>
    <row r="32" spans="1:5" ht="20.100000000000001" customHeight="1" x14ac:dyDescent="0.3">
      <c r="A32" s="4"/>
      <c r="B32" s="4"/>
      <c r="C32" s="4"/>
      <c r="D32" s="4"/>
      <c r="E32" s="4"/>
    </row>
    <row r="33" spans="1:5" ht="20.100000000000001" customHeight="1" x14ac:dyDescent="0.3">
      <c r="A33" s="4"/>
      <c r="B33" s="4"/>
      <c r="C33" s="4"/>
      <c r="D33" s="4"/>
      <c r="E33" s="4"/>
    </row>
    <row r="34" spans="1:5" ht="20.100000000000001" customHeight="1" x14ac:dyDescent="0.3">
      <c r="A34" s="4"/>
      <c r="B34" s="4"/>
      <c r="C34" s="4"/>
      <c r="D34" s="4"/>
      <c r="E34" s="4"/>
    </row>
    <row r="35" spans="1:5" ht="23.45" customHeight="1" x14ac:dyDescent="0.35">
      <c r="A35" s="107" t="s">
        <v>218</v>
      </c>
      <c r="B35" s="108"/>
      <c r="C35" s="108"/>
      <c r="D35" s="108"/>
      <c r="E35" s="108"/>
    </row>
    <row r="36" spans="1:5" ht="29.45" customHeight="1" x14ac:dyDescent="0.35">
      <c r="A36" s="101" t="s">
        <v>24</v>
      </c>
      <c r="B36" s="102"/>
      <c r="C36" s="102"/>
      <c r="D36" s="102"/>
      <c r="E36" s="102"/>
    </row>
    <row r="37" spans="1:5" ht="29.45" customHeight="1" x14ac:dyDescent="0.4">
      <c r="A37" s="101" t="s">
        <v>191</v>
      </c>
      <c r="B37" s="102"/>
      <c r="C37" s="102"/>
      <c r="D37" s="102"/>
      <c r="E37" s="102"/>
    </row>
    <row r="38" spans="1:5" ht="26.45" customHeight="1" x14ac:dyDescent="0.35">
      <c r="A38" s="101" t="s">
        <v>25</v>
      </c>
      <c r="B38" s="102"/>
      <c r="C38" s="102"/>
      <c r="D38" s="102"/>
      <c r="E38" s="102"/>
    </row>
    <row r="39" spans="1:5" ht="26.45" customHeight="1" x14ac:dyDescent="0.35">
      <c r="A39" s="101" t="s">
        <v>26</v>
      </c>
      <c r="B39" s="102"/>
      <c r="C39" s="102"/>
      <c r="D39" s="102"/>
      <c r="E39" s="102"/>
    </row>
    <row r="40" spans="1:5" ht="26.45" customHeight="1" x14ac:dyDescent="0.35">
      <c r="A40" s="101" t="s">
        <v>38</v>
      </c>
      <c r="B40" s="102"/>
      <c r="C40" s="102"/>
      <c r="D40" s="102"/>
      <c r="E40" s="102"/>
    </row>
    <row r="41" spans="1:5" ht="26.45" customHeight="1" x14ac:dyDescent="0.35">
      <c r="A41" s="101" t="s">
        <v>39</v>
      </c>
      <c r="B41" s="102"/>
      <c r="C41" s="102"/>
      <c r="D41" s="102"/>
      <c r="E41" s="102"/>
    </row>
    <row r="42" spans="1:5" ht="20.100000000000001" customHeight="1" x14ac:dyDescent="0.3">
      <c r="A42" s="4"/>
      <c r="B42" s="4"/>
      <c r="C42" s="4"/>
      <c r="D42" s="4"/>
      <c r="E42" s="4"/>
    </row>
    <row r="43" spans="1:5" ht="23.45" customHeight="1" x14ac:dyDescent="0.35">
      <c r="A43" s="19" t="s">
        <v>23</v>
      </c>
      <c r="B43" s="14"/>
      <c r="C43" s="14"/>
      <c r="D43" s="14"/>
      <c r="E43" s="14"/>
    </row>
    <row r="44" spans="1:5" ht="23.45" customHeight="1" x14ac:dyDescent="0.35">
      <c r="A44" s="14"/>
      <c r="B44" s="13" t="s">
        <v>40</v>
      </c>
      <c r="C44" s="14"/>
      <c r="D44" s="14"/>
      <c r="E44" s="14"/>
    </row>
    <row r="45" spans="1:5" ht="23.45" customHeight="1" x14ac:dyDescent="0.35">
      <c r="A45" s="14"/>
      <c r="B45" s="13" t="s">
        <v>41</v>
      </c>
      <c r="C45" s="14"/>
      <c r="D45" s="14"/>
      <c r="E45" s="14"/>
    </row>
    <row r="46" spans="1:5" ht="23.45" customHeight="1" x14ac:dyDescent="0.35">
      <c r="A46" s="14"/>
      <c r="B46" s="13" t="s">
        <v>42</v>
      </c>
      <c r="C46" s="14"/>
      <c r="D46" s="14"/>
      <c r="E46" s="14"/>
    </row>
    <row r="47" spans="1:5" ht="20.100000000000001" customHeight="1" x14ac:dyDescent="0.35">
      <c r="A47" s="14"/>
      <c r="B47" s="14"/>
      <c r="C47" s="14"/>
      <c r="D47" s="14"/>
      <c r="E47" s="14"/>
    </row>
    <row r="48" spans="1:5" ht="23.45" customHeight="1" x14ac:dyDescent="0.35">
      <c r="A48" s="19" t="s">
        <v>30</v>
      </c>
      <c r="B48" s="14"/>
      <c r="C48" s="14"/>
      <c r="D48" s="14"/>
      <c r="E48" s="14"/>
    </row>
    <row r="49" spans="1:5" ht="23.45" customHeight="1" x14ac:dyDescent="0.35">
      <c r="A49" s="14"/>
      <c r="B49" s="13" t="s">
        <v>43</v>
      </c>
      <c r="C49" s="14"/>
      <c r="D49" s="14"/>
      <c r="E49" s="14"/>
    </row>
    <row r="50" spans="1:5" ht="23.45" customHeight="1" x14ac:dyDescent="0.35">
      <c r="A50" s="14"/>
      <c r="B50" s="13" t="s">
        <v>44</v>
      </c>
      <c r="C50" s="14"/>
      <c r="D50" s="14"/>
      <c r="E50" s="14"/>
    </row>
    <row r="51" spans="1:5" ht="23.45" customHeight="1" x14ac:dyDescent="0.35">
      <c r="A51" s="14"/>
      <c r="B51" s="13" t="s">
        <v>45</v>
      </c>
      <c r="C51" s="14"/>
      <c r="D51" s="14"/>
      <c r="E51" s="14"/>
    </row>
    <row r="52" spans="1:5" ht="20.100000000000001" customHeight="1" x14ac:dyDescent="0.35">
      <c r="A52" s="14"/>
      <c r="B52" s="14"/>
      <c r="C52" s="14"/>
      <c r="D52" s="14"/>
      <c r="E52" s="14"/>
    </row>
    <row r="53" spans="1:5" ht="23.45" customHeight="1" x14ac:dyDescent="0.35">
      <c r="A53" s="19" t="s">
        <v>35</v>
      </c>
      <c r="B53" s="14"/>
      <c r="C53" s="14"/>
      <c r="D53" s="14"/>
      <c r="E53" s="14"/>
    </row>
    <row r="54" spans="1:5" ht="26.45" customHeight="1" x14ac:dyDescent="0.35">
      <c r="A54" s="14"/>
      <c r="B54" s="13" t="s">
        <v>36</v>
      </c>
      <c r="C54" s="13" t="s">
        <v>37</v>
      </c>
      <c r="D54" s="25">
        <v>3645910</v>
      </c>
      <c r="E54" s="16" t="s">
        <v>7</v>
      </c>
    </row>
    <row r="55" spans="1:5" ht="24" customHeight="1" x14ac:dyDescent="0.35">
      <c r="A55" s="21"/>
      <c r="B55" s="21"/>
      <c r="C55" s="21"/>
      <c r="D55" s="21"/>
      <c r="E55" s="21"/>
    </row>
    <row r="56" spans="1:5" ht="24" customHeight="1" x14ac:dyDescent="0.35">
      <c r="A56" s="21"/>
      <c r="B56" s="21"/>
      <c r="C56" s="21"/>
      <c r="D56" s="21"/>
      <c r="E56" s="21"/>
    </row>
    <row r="57" spans="1:5" ht="24" customHeight="1" x14ac:dyDescent="0.35">
      <c r="A57" s="21"/>
      <c r="B57" s="21"/>
      <c r="C57" s="21"/>
      <c r="D57" s="21"/>
      <c r="E57" s="21"/>
    </row>
    <row r="58" spans="1:5" ht="24" customHeight="1" x14ac:dyDescent="0.35">
      <c r="A58" s="21"/>
      <c r="B58" s="21"/>
      <c r="C58" s="21"/>
      <c r="D58" s="21"/>
      <c r="E58" s="21"/>
    </row>
    <row r="59" spans="1:5" ht="24" customHeight="1" x14ac:dyDescent="0.35">
      <c r="A59" s="21"/>
      <c r="B59" s="21"/>
      <c r="C59" s="21"/>
      <c r="D59" s="21"/>
      <c r="E59" s="21"/>
    </row>
    <row r="60" spans="1:5" ht="24" customHeight="1" x14ac:dyDescent="0.35">
      <c r="A60" s="21"/>
      <c r="B60" s="21"/>
      <c r="C60" s="21"/>
      <c r="D60" s="21"/>
      <c r="E60" s="21"/>
    </row>
    <row r="61" spans="1:5" ht="24" customHeight="1" x14ac:dyDescent="0.35">
      <c r="A61" s="21"/>
      <c r="B61" s="21"/>
      <c r="C61" s="21"/>
      <c r="D61" s="21"/>
      <c r="E61" s="21"/>
    </row>
    <row r="62" spans="1:5" ht="24" customHeight="1" x14ac:dyDescent="0.35">
      <c r="A62" s="21"/>
      <c r="B62" s="21"/>
      <c r="C62" s="21"/>
      <c r="D62" s="21"/>
      <c r="E62" s="21"/>
    </row>
    <row r="63" spans="1:5" ht="24" customHeight="1" x14ac:dyDescent="0.35">
      <c r="A63" s="21"/>
      <c r="B63" s="21"/>
      <c r="C63" s="21"/>
      <c r="D63" s="21"/>
      <c r="E63" s="21"/>
    </row>
  </sheetData>
  <mergeCells count="14">
    <mergeCell ref="A41:E41"/>
    <mergeCell ref="A7:E7"/>
    <mergeCell ref="A6:E6"/>
    <mergeCell ref="A35:E35"/>
    <mergeCell ref="A1:E1"/>
    <mergeCell ref="A5:E5"/>
    <mergeCell ref="A40:E40"/>
    <mergeCell ref="A4:E4"/>
    <mergeCell ref="A39:E39"/>
    <mergeCell ref="A3:E3"/>
    <mergeCell ref="A38:E38"/>
    <mergeCell ref="A2:E2"/>
    <mergeCell ref="A37:E37"/>
    <mergeCell ref="A36:E36"/>
  </mergeCells>
  <pageMargins left="0.98425196850393704" right="0.59055118110236227" top="0.98425196850393704" bottom="0.5905511811023622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"/>
  <sheetViews>
    <sheetView showGridLines="0" topLeftCell="A28" zoomScale="130" zoomScaleNormal="130" workbookViewId="0">
      <selection activeCell="A23" sqref="A23:K23"/>
    </sheetView>
  </sheetViews>
  <sheetFormatPr defaultColWidth="9" defaultRowHeight="24" customHeight="1" x14ac:dyDescent="0.3"/>
  <cols>
    <col min="1" max="1" width="18.140625" style="17" customWidth="1"/>
    <col min="2" max="2" width="13" style="17" customWidth="1"/>
    <col min="3" max="3" width="11.85546875" style="17" bestFit="1" customWidth="1"/>
    <col min="4" max="4" width="11.42578125" style="17" customWidth="1"/>
    <col min="5" max="5" width="11.85546875" style="17" bestFit="1" customWidth="1"/>
    <col min="6" max="6" width="10.42578125" style="17" customWidth="1"/>
    <col min="7" max="7" width="11.7109375" style="17" customWidth="1"/>
    <col min="8" max="8" width="12.85546875" style="17" customWidth="1"/>
    <col min="9" max="9" width="11.85546875" style="17" bestFit="1" customWidth="1"/>
    <col min="10" max="10" width="14.7109375" style="17" bestFit="1" customWidth="1"/>
    <col min="11" max="11" width="5.140625" style="17" customWidth="1"/>
    <col min="12" max="12" width="7.28515625" style="17" bestFit="1" customWidth="1"/>
    <col min="13" max="256" width="9" style="17" customWidth="1"/>
    <col min="257" max="16384" width="9" style="18"/>
  </cols>
  <sheetData>
    <row r="1" spans="1:256" s="2" customFormat="1" ht="27.75" customHeight="1" x14ac:dyDescent="0.35">
      <c r="A1" s="101" t="s">
        <v>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33" t="s">
        <v>215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2" customFormat="1" ht="26.45" customHeight="1" x14ac:dyDescent="0.35">
      <c r="A2" s="101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26.45" customHeight="1" x14ac:dyDescent="0.35">
      <c r="A3" s="101" t="s">
        <v>48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33"/>
    </row>
    <row r="4" spans="1:256" s="2" customFormat="1" ht="26.45" customHeight="1" x14ac:dyDescent="0.35">
      <c r="A4" s="101" t="s">
        <v>49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3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2" customFormat="1" ht="25.5" customHeight="1" x14ac:dyDescent="0.35">
      <c r="A5" s="101" t="s">
        <v>27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3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2" customFormat="1" ht="26.45" customHeight="1" x14ac:dyDescent="0.35">
      <c r="A6" s="101" t="s">
        <v>28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3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2" customFormat="1" ht="20.100000000000001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13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1" customHeight="1" x14ac:dyDescent="0.35">
      <c r="A8" s="115" t="s">
        <v>57</v>
      </c>
      <c r="B8" s="109" t="s">
        <v>50</v>
      </c>
      <c r="C8" s="110"/>
      <c r="D8" s="109" t="s">
        <v>51</v>
      </c>
      <c r="E8" s="110"/>
      <c r="F8" s="82" t="s">
        <v>52</v>
      </c>
      <c r="G8" s="82" t="s">
        <v>53</v>
      </c>
      <c r="H8" s="115" t="s">
        <v>54</v>
      </c>
      <c r="I8" s="83"/>
      <c r="J8" s="82" t="s">
        <v>55</v>
      </c>
      <c r="K8" s="84" t="s">
        <v>56</v>
      </c>
      <c r="L8" s="133"/>
    </row>
    <row r="9" spans="1:256" ht="21" customHeight="1" x14ac:dyDescent="0.35">
      <c r="A9" s="116"/>
      <c r="B9" s="111"/>
      <c r="C9" s="112"/>
      <c r="D9" s="111"/>
      <c r="E9" s="112"/>
      <c r="F9" s="26" t="s">
        <v>58</v>
      </c>
      <c r="G9" s="26" t="s">
        <v>59</v>
      </c>
      <c r="H9" s="116"/>
      <c r="I9" s="26" t="s">
        <v>6</v>
      </c>
      <c r="J9" s="26" t="s">
        <v>60</v>
      </c>
      <c r="K9" s="85" t="s">
        <v>61</v>
      </c>
      <c r="L9" s="133"/>
    </row>
    <row r="10" spans="1:256" ht="23.45" customHeight="1" x14ac:dyDescent="0.35">
      <c r="A10" s="117"/>
      <c r="B10" s="113"/>
      <c r="C10" s="114"/>
      <c r="D10" s="113"/>
      <c r="E10" s="114"/>
      <c r="F10" s="86"/>
      <c r="G10" s="86"/>
      <c r="H10" s="117"/>
      <c r="I10" s="27"/>
      <c r="J10" s="26" t="s">
        <v>62</v>
      </c>
      <c r="K10" s="87"/>
      <c r="L10" s="133"/>
    </row>
    <row r="11" spans="1:256" ht="23.45" customHeight="1" x14ac:dyDescent="0.35">
      <c r="A11" s="28"/>
      <c r="B11" s="33"/>
      <c r="C11" s="34"/>
      <c r="D11" s="33"/>
      <c r="E11" s="34"/>
      <c r="F11" s="28"/>
      <c r="G11" s="28"/>
      <c r="H11" s="28"/>
      <c r="I11" s="46"/>
      <c r="J11" s="33"/>
      <c r="K11" s="28"/>
      <c r="L11" s="133"/>
    </row>
    <row r="12" spans="1:256" ht="23.45" customHeight="1" x14ac:dyDescent="0.35">
      <c r="A12" s="26" t="s">
        <v>1</v>
      </c>
      <c r="B12" s="35"/>
      <c r="C12" s="36">
        <v>28028800</v>
      </c>
      <c r="D12" s="35"/>
      <c r="E12" s="36">
        <v>62270790</v>
      </c>
      <c r="F12" s="29" t="s">
        <v>63</v>
      </c>
      <c r="G12" s="29" t="s">
        <v>63</v>
      </c>
      <c r="H12" s="40">
        <v>9300000</v>
      </c>
      <c r="I12" s="47">
        <f>SUM(C12+E12+H12)</f>
        <v>99599590</v>
      </c>
      <c r="J12" s="88" t="s">
        <v>192</v>
      </c>
      <c r="K12" s="41">
        <v>332</v>
      </c>
      <c r="L12" s="133"/>
    </row>
    <row r="13" spans="1:256" ht="23.45" customHeight="1" x14ac:dyDescent="0.35">
      <c r="A13" s="32"/>
      <c r="B13" s="37"/>
      <c r="C13" s="38"/>
      <c r="D13" s="37"/>
      <c r="E13" s="38"/>
      <c r="F13" s="32"/>
      <c r="G13" s="32"/>
      <c r="H13" s="32"/>
      <c r="I13" s="48"/>
      <c r="J13" s="89" t="s">
        <v>193</v>
      </c>
      <c r="K13" s="32"/>
      <c r="L13" s="133"/>
    </row>
    <row r="14" spans="1:256" ht="23.45" customHeight="1" x14ac:dyDescent="0.35">
      <c r="A14" s="32"/>
      <c r="B14" s="37"/>
      <c r="C14" s="38"/>
      <c r="D14" s="37"/>
      <c r="E14" s="38"/>
      <c r="F14" s="32"/>
      <c r="G14" s="32"/>
      <c r="H14" s="32"/>
      <c r="I14" s="48"/>
      <c r="J14" s="89"/>
      <c r="K14" s="32"/>
      <c r="L14" s="133"/>
    </row>
    <row r="15" spans="1:256" ht="23.45" customHeight="1" x14ac:dyDescent="0.35">
      <c r="A15" s="32"/>
      <c r="B15" s="37"/>
      <c r="C15" s="38"/>
      <c r="D15" s="37"/>
      <c r="E15" s="38"/>
      <c r="F15" s="32"/>
      <c r="G15" s="32"/>
      <c r="H15" s="32"/>
      <c r="I15" s="48"/>
      <c r="J15" s="89"/>
      <c r="K15" s="32"/>
      <c r="L15" s="133"/>
    </row>
    <row r="16" spans="1:256" ht="23.45" customHeight="1" x14ac:dyDescent="0.35">
      <c r="A16" s="32"/>
      <c r="B16" s="37"/>
      <c r="C16" s="38"/>
      <c r="D16" s="37"/>
      <c r="E16" s="38"/>
      <c r="F16" s="32"/>
      <c r="G16" s="32"/>
      <c r="H16" s="32"/>
      <c r="I16" s="48"/>
      <c r="J16" s="89"/>
      <c r="K16" s="32"/>
      <c r="L16" s="133"/>
    </row>
    <row r="17" spans="1:256" ht="23.45" customHeight="1" x14ac:dyDescent="0.35">
      <c r="A17" s="30"/>
      <c r="B17" s="39"/>
      <c r="C17" s="31"/>
      <c r="D17" s="39"/>
      <c r="E17" s="31"/>
      <c r="F17" s="30"/>
      <c r="G17" s="30"/>
      <c r="H17" s="30"/>
      <c r="I17" s="49"/>
      <c r="J17" s="37"/>
      <c r="K17" s="32"/>
      <c r="L17" s="133"/>
    </row>
    <row r="18" spans="1:256" ht="23.45" customHeight="1" x14ac:dyDescent="0.35">
      <c r="A18" s="42" t="s">
        <v>6</v>
      </c>
      <c r="B18" s="43"/>
      <c r="C18" s="44">
        <f>SUM(C12:C17)</f>
        <v>28028800</v>
      </c>
      <c r="D18" s="43"/>
      <c r="E18" s="44">
        <f>SUM(E12:E17)</f>
        <v>62270790</v>
      </c>
      <c r="F18" s="42" t="s">
        <v>63</v>
      </c>
      <c r="G18" s="42" t="s">
        <v>63</v>
      </c>
      <c r="H18" s="45">
        <f>SUM(H12:H17)</f>
        <v>9300000</v>
      </c>
      <c r="I18" s="43">
        <f>SUM(I12:I17)</f>
        <v>99599590</v>
      </c>
      <c r="J18" s="39"/>
      <c r="K18" s="30"/>
      <c r="L18" s="133"/>
    </row>
    <row r="19" spans="1:256" ht="33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75"/>
      <c r="L19" s="133"/>
    </row>
    <row r="20" spans="1:256" s="53" customFormat="1" ht="27.75" customHeight="1" x14ac:dyDescent="0.35">
      <c r="A20" s="101" t="s">
        <v>46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18" t="s">
        <v>216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</row>
    <row r="21" spans="1:256" ht="26.45" customHeight="1" x14ac:dyDescent="0.35">
      <c r="A21" s="101" t="s">
        <v>47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18"/>
    </row>
    <row r="22" spans="1:256" ht="26.45" customHeight="1" x14ac:dyDescent="0.35">
      <c r="A22" s="101" t="s">
        <v>48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18"/>
    </row>
    <row r="23" spans="1:256" ht="26.45" customHeight="1" x14ac:dyDescent="0.35">
      <c r="A23" s="101" t="s">
        <v>65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18"/>
    </row>
    <row r="24" spans="1:256" ht="26.45" customHeight="1" x14ac:dyDescent="0.35">
      <c r="A24" s="101" t="s">
        <v>38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18"/>
    </row>
    <row r="25" spans="1:256" ht="26.45" customHeight="1" x14ac:dyDescent="0.35">
      <c r="A25" s="101" t="s">
        <v>39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18"/>
    </row>
    <row r="26" spans="1:256" ht="20.100000000000001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118"/>
    </row>
    <row r="27" spans="1:256" s="51" customFormat="1" ht="23.45" customHeight="1" x14ac:dyDescent="0.35">
      <c r="A27" s="109" t="s">
        <v>57</v>
      </c>
      <c r="B27" s="110"/>
      <c r="C27" s="109" t="s">
        <v>69</v>
      </c>
      <c r="D27" s="110"/>
      <c r="E27" s="129" t="s">
        <v>66</v>
      </c>
      <c r="F27" s="130"/>
      <c r="G27" s="82" t="s">
        <v>67</v>
      </c>
      <c r="H27" s="82" t="s">
        <v>68</v>
      </c>
      <c r="I27" s="83"/>
      <c r="J27" s="82" t="s">
        <v>55</v>
      </c>
      <c r="K27" s="84" t="s">
        <v>56</v>
      </c>
      <c r="L27" s="118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</row>
    <row r="28" spans="1:256" s="51" customFormat="1" ht="23.45" customHeight="1" x14ac:dyDescent="0.35">
      <c r="A28" s="111"/>
      <c r="B28" s="112"/>
      <c r="C28" s="111"/>
      <c r="D28" s="112"/>
      <c r="E28" s="125" t="s">
        <v>70</v>
      </c>
      <c r="F28" s="126"/>
      <c r="G28" s="26" t="s">
        <v>71</v>
      </c>
      <c r="H28" s="26" t="s">
        <v>72</v>
      </c>
      <c r="I28" s="26" t="s">
        <v>6</v>
      </c>
      <c r="J28" s="26" t="s">
        <v>60</v>
      </c>
      <c r="K28" s="85" t="s">
        <v>61</v>
      </c>
      <c r="L28" s="118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</row>
    <row r="29" spans="1:256" s="51" customFormat="1" ht="23.45" customHeight="1" x14ac:dyDescent="0.35">
      <c r="A29" s="113"/>
      <c r="B29" s="114"/>
      <c r="C29" s="113"/>
      <c r="D29" s="114"/>
      <c r="E29" s="49"/>
      <c r="F29" s="90"/>
      <c r="G29" s="86"/>
      <c r="H29" s="86"/>
      <c r="I29" s="27"/>
      <c r="J29" s="26" t="s">
        <v>62</v>
      </c>
      <c r="K29" s="87"/>
      <c r="L29" s="118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</row>
    <row r="30" spans="1:256" s="51" customFormat="1" ht="23.45" customHeight="1" x14ac:dyDescent="0.35">
      <c r="A30" s="33"/>
      <c r="B30" s="34"/>
      <c r="C30" s="33"/>
      <c r="D30" s="34"/>
      <c r="E30" s="33"/>
      <c r="F30" s="34"/>
      <c r="G30" s="28"/>
      <c r="H30" s="28"/>
      <c r="I30" s="46"/>
      <c r="J30" s="33"/>
      <c r="K30" s="28"/>
      <c r="L30" s="118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</row>
    <row r="31" spans="1:256" s="51" customFormat="1" ht="23.45" customHeight="1" x14ac:dyDescent="0.35">
      <c r="A31" s="131" t="s">
        <v>1</v>
      </c>
      <c r="B31" s="132"/>
      <c r="C31" s="123">
        <v>300000</v>
      </c>
      <c r="D31" s="124"/>
      <c r="E31" s="123">
        <v>390000</v>
      </c>
      <c r="F31" s="124"/>
      <c r="G31" s="40">
        <v>50000</v>
      </c>
      <c r="H31" s="40">
        <v>2905910</v>
      </c>
      <c r="I31" s="47">
        <f>SUM(C31:H31)</f>
        <v>3645910</v>
      </c>
      <c r="J31" s="88" t="s">
        <v>64</v>
      </c>
      <c r="K31" s="41">
        <v>411</v>
      </c>
      <c r="L31" s="118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</row>
    <row r="32" spans="1:256" s="51" customFormat="1" ht="23.45" customHeight="1" x14ac:dyDescent="0.35">
      <c r="A32" s="91"/>
      <c r="B32" s="92"/>
      <c r="C32" s="76"/>
      <c r="D32" s="77"/>
      <c r="E32" s="76"/>
      <c r="F32" s="77"/>
      <c r="G32" s="40"/>
      <c r="H32" s="40"/>
      <c r="I32" s="47"/>
      <c r="J32" s="88"/>
      <c r="K32" s="41"/>
      <c r="L32" s="118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</row>
    <row r="33" spans="1:256" s="51" customFormat="1" ht="23.45" customHeight="1" x14ac:dyDescent="0.35">
      <c r="A33" s="91"/>
      <c r="B33" s="92"/>
      <c r="C33" s="76"/>
      <c r="D33" s="77"/>
      <c r="E33" s="76"/>
      <c r="F33" s="77"/>
      <c r="G33" s="40"/>
      <c r="H33" s="40"/>
      <c r="I33" s="47"/>
      <c r="J33" s="88"/>
      <c r="K33" s="41"/>
      <c r="L33" s="118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  <c r="IV33" s="50"/>
    </row>
    <row r="34" spans="1:256" s="51" customFormat="1" ht="23.45" customHeight="1" x14ac:dyDescent="0.35">
      <c r="A34" s="37"/>
      <c r="B34" s="38"/>
      <c r="C34" s="37"/>
      <c r="D34" s="38"/>
      <c r="E34" s="37"/>
      <c r="F34" s="38"/>
      <c r="G34" s="32"/>
      <c r="H34" s="32"/>
      <c r="I34" s="48"/>
      <c r="J34" s="37"/>
      <c r="K34" s="32"/>
      <c r="L34" s="118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</row>
    <row r="35" spans="1:256" s="51" customFormat="1" ht="23.45" customHeight="1" x14ac:dyDescent="0.35">
      <c r="A35" s="37"/>
      <c r="B35" s="38"/>
      <c r="C35" s="37"/>
      <c r="D35" s="38"/>
      <c r="E35" s="37"/>
      <c r="F35" s="38"/>
      <c r="G35" s="32"/>
      <c r="H35" s="32"/>
      <c r="I35" s="48"/>
      <c r="J35" s="37"/>
      <c r="K35" s="32"/>
      <c r="L35" s="118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</row>
    <row r="36" spans="1:256" s="51" customFormat="1" ht="23.45" customHeight="1" x14ac:dyDescent="0.35">
      <c r="A36" s="39"/>
      <c r="B36" s="31"/>
      <c r="C36" s="39"/>
      <c r="D36" s="31"/>
      <c r="E36" s="39"/>
      <c r="F36" s="31"/>
      <c r="G36" s="30"/>
      <c r="H36" s="30"/>
      <c r="I36" s="49"/>
      <c r="J36" s="37"/>
      <c r="K36" s="32"/>
      <c r="L36" s="118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  <c r="IV36" s="50"/>
    </row>
    <row r="37" spans="1:256" s="51" customFormat="1" ht="23.45" customHeight="1" x14ac:dyDescent="0.35">
      <c r="A37" s="121" t="s">
        <v>6</v>
      </c>
      <c r="B37" s="122"/>
      <c r="C37" s="119">
        <f>SUM(C31:D36)</f>
        <v>300000</v>
      </c>
      <c r="D37" s="120"/>
      <c r="E37" s="119">
        <f>SUM(E31:F36)</f>
        <v>390000</v>
      </c>
      <c r="F37" s="120"/>
      <c r="G37" s="45">
        <f>SUM(G31:G36)</f>
        <v>50000</v>
      </c>
      <c r="H37" s="45">
        <f>SUM(H31:H36)</f>
        <v>2905910</v>
      </c>
      <c r="I37" s="43">
        <f>SUM(C37+E37+G37+H37)</f>
        <v>3645910</v>
      </c>
      <c r="J37" s="39"/>
      <c r="K37" s="30"/>
      <c r="L37" s="118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</row>
    <row r="38" spans="1:256" s="51" customFormat="1" ht="33" customHeigh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27"/>
      <c r="L38" s="118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50"/>
      <c r="IS38" s="50"/>
      <c r="IT38" s="50"/>
      <c r="IU38" s="50"/>
      <c r="IV38" s="50"/>
    </row>
    <row r="39" spans="1:256" s="51" customFormat="1" ht="20.100000000000001" customHeight="1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28"/>
      <c r="L39" s="118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50"/>
      <c r="IU39" s="50"/>
      <c r="IV39" s="50"/>
    </row>
    <row r="40" spans="1:256" ht="24" customHeight="1" x14ac:dyDescent="0.3">
      <c r="L40" s="118"/>
    </row>
    <row r="41" spans="1:256" ht="24" customHeight="1" x14ac:dyDescent="0.3">
      <c r="L41" s="118"/>
    </row>
  </sheetData>
  <mergeCells count="29">
    <mergeCell ref="A27:B29"/>
    <mergeCell ref="C27:D29"/>
    <mergeCell ref="L20:L41"/>
    <mergeCell ref="A3:K3"/>
    <mergeCell ref="E37:F37"/>
    <mergeCell ref="A37:B37"/>
    <mergeCell ref="C31:D31"/>
    <mergeCell ref="E28:F28"/>
    <mergeCell ref="K38:K39"/>
    <mergeCell ref="C37:D37"/>
    <mergeCell ref="E27:F27"/>
    <mergeCell ref="A31:B31"/>
    <mergeCell ref="E31:F31"/>
    <mergeCell ref="A8:A10"/>
    <mergeCell ref="L1:L19"/>
    <mergeCell ref="A2:K2"/>
    <mergeCell ref="A25:K25"/>
    <mergeCell ref="A23:K23"/>
    <mergeCell ref="A22:K22"/>
    <mergeCell ref="A4:K4"/>
    <mergeCell ref="B8:C10"/>
    <mergeCell ref="A20:K20"/>
    <mergeCell ref="D8:E10"/>
    <mergeCell ref="H8:H10"/>
    <mergeCell ref="A1:K1"/>
    <mergeCell ref="A24:K24"/>
    <mergeCell ref="A21:K21"/>
    <mergeCell ref="A6:K6"/>
    <mergeCell ref="A5:K5"/>
  </mergeCells>
  <pageMargins left="0.98425196850393704" right="0.59055118110236227" top="1.3779527559055118" bottom="0.59055118110236227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2"/>
  <sheetViews>
    <sheetView showGridLines="0" tabSelected="1" topLeftCell="A127" zoomScale="140" zoomScaleNormal="140" workbookViewId="0">
      <selection activeCell="A150" sqref="A150:XFD150"/>
    </sheetView>
  </sheetViews>
  <sheetFormatPr defaultColWidth="9" defaultRowHeight="24" customHeight="1" x14ac:dyDescent="0.3"/>
  <cols>
    <col min="1" max="1" width="2.85546875" style="1" customWidth="1"/>
    <col min="2" max="2" width="3.5703125" style="1" customWidth="1"/>
    <col min="3" max="3" width="55" style="1" customWidth="1"/>
    <col min="4" max="4" width="7.85546875" style="1" customWidth="1"/>
    <col min="5" max="5" width="15.5703125" style="1" customWidth="1"/>
    <col min="6" max="6" width="10.42578125" style="1" customWidth="1"/>
    <col min="7" max="7" width="9.140625" style="1" customWidth="1"/>
    <col min="8" max="256" width="9" style="1" customWidth="1"/>
    <col min="257" max="16384" width="9" style="2"/>
  </cols>
  <sheetData>
    <row r="1" spans="1:256" ht="26.45" customHeight="1" x14ac:dyDescent="0.35">
      <c r="A1" s="101" t="s">
        <v>73</v>
      </c>
      <c r="B1" s="102"/>
      <c r="C1" s="102"/>
      <c r="D1" s="102"/>
      <c r="E1" s="102"/>
      <c r="F1" s="102"/>
      <c r="G1" s="4"/>
    </row>
    <row r="2" spans="1:256" ht="26.45" customHeight="1" x14ac:dyDescent="0.35">
      <c r="A2" s="101" t="s">
        <v>1</v>
      </c>
      <c r="B2" s="102"/>
      <c r="C2" s="102"/>
      <c r="D2" s="102"/>
      <c r="E2" s="102"/>
      <c r="F2" s="102"/>
      <c r="G2" s="4"/>
    </row>
    <row r="3" spans="1:256" ht="29.45" customHeight="1" x14ac:dyDescent="0.4">
      <c r="A3" s="101" t="s">
        <v>188</v>
      </c>
      <c r="B3" s="102"/>
      <c r="C3" s="102"/>
      <c r="D3" s="102"/>
      <c r="E3" s="102"/>
      <c r="F3" s="102"/>
      <c r="G3" s="4"/>
    </row>
    <row r="4" spans="1:256" ht="26.45" customHeight="1" x14ac:dyDescent="0.35">
      <c r="A4" s="101" t="s">
        <v>2</v>
      </c>
      <c r="B4" s="102"/>
      <c r="C4" s="102"/>
      <c r="D4" s="102"/>
      <c r="E4" s="102"/>
      <c r="F4" s="102"/>
      <c r="G4" s="4"/>
    </row>
    <row r="5" spans="1:256" ht="26.45" customHeight="1" x14ac:dyDescent="0.35">
      <c r="A5" s="101" t="s">
        <v>3</v>
      </c>
      <c r="B5" s="102"/>
      <c r="C5" s="102"/>
      <c r="D5" s="102"/>
      <c r="E5" s="102"/>
      <c r="F5" s="102"/>
      <c r="G5" s="4"/>
    </row>
    <row r="6" spans="1:256" ht="10.5" customHeight="1" x14ac:dyDescent="0.35">
      <c r="A6" s="102"/>
      <c r="B6" s="102"/>
      <c r="C6" s="102"/>
      <c r="D6" s="102"/>
      <c r="E6" s="102"/>
      <c r="F6" s="102"/>
      <c r="G6" s="4"/>
    </row>
    <row r="7" spans="1:256" ht="26.45" customHeight="1" x14ac:dyDescent="0.35">
      <c r="A7" s="105" t="s">
        <v>74</v>
      </c>
      <c r="B7" s="106"/>
      <c r="C7" s="106"/>
      <c r="D7" s="106"/>
      <c r="E7" s="106"/>
      <c r="F7" s="106"/>
      <c r="G7" s="4"/>
    </row>
    <row r="8" spans="1:256" ht="26.45" customHeight="1" x14ac:dyDescent="0.35">
      <c r="A8" s="56" t="s">
        <v>75</v>
      </c>
      <c r="B8" s="4"/>
      <c r="C8" s="4"/>
      <c r="D8" s="56" t="s">
        <v>6</v>
      </c>
      <c r="E8" s="20">
        <f>SUM(E9+E11+E18+E21+E23+E29)</f>
        <v>3645910</v>
      </c>
      <c r="F8" s="57" t="s">
        <v>7</v>
      </c>
      <c r="G8" s="4"/>
    </row>
    <row r="9" spans="1:256" s="70" customFormat="1" ht="23.45" customHeight="1" x14ac:dyDescent="0.35">
      <c r="A9" s="6"/>
      <c r="B9" s="6"/>
      <c r="C9" s="5" t="s">
        <v>76</v>
      </c>
      <c r="D9" s="5" t="s">
        <v>9</v>
      </c>
      <c r="E9" s="25">
        <v>300000</v>
      </c>
      <c r="F9" s="8" t="s">
        <v>7</v>
      </c>
      <c r="G9" s="6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</row>
    <row r="10" spans="1:256" s="22" customFormat="1" ht="48" customHeight="1" x14ac:dyDescent="0.35">
      <c r="A10" s="142" t="s">
        <v>194</v>
      </c>
      <c r="B10" s="143"/>
      <c r="C10" s="143"/>
      <c r="D10" s="143"/>
      <c r="E10" s="143"/>
      <c r="F10" s="143"/>
      <c r="G10" s="14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s="70" customFormat="1" ht="23.45" customHeight="1" x14ac:dyDescent="0.35">
      <c r="A11" s="6"/>
      <c r="B11" s="6"/>
      <c r="C11" s="5" t="s">
        <v>77</v>
      </c>
      <c r="D11" s="5" t="s">
        <v>9</v>
      </c>
      <c r="E11" s="25">
        <v>390000</v>
      </c>
      <c r="F11" s="8" t="s">
        <v>7</v>
      </c>
      <c r="G11" s="6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</row>
    <row r="12" spans="1:256" s="22" customFormat="1" ht="48.75" customHeight="1" x14ac:dyDescent="0.35">
      <c r="A12" s="103" t="s">
        <v>195</v>
      </c>
      <c r="B12" s="104"/>
      <c r="C12" s="104"/>
      <c r="D12" s="104"/>
      <c r="E12" s="104"/>
      <c r="F12" s="104"/>
      <c r="G12" s="14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 s="22" customFormat="1" ht="23.45" customHeight="1" x14ac:dyDescent="0.35">
      <c r="A13" s="64"/>
      <c r="B13" s="64"/>
      <c r="C13" s="103" t="s">
        <v>78</v>
      </c>
      <c r="D13" s="104"/>
      <c r="E13" s="67">
        <v>7800000</v>
      </c>
      <c r="F13" s="16" t="s">
        <v>7</v>
      </c>
      <c r="G13" s="14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s="22" customFormat="1" ht="23.45" customHeight="1" x14ac:dyDescent="0.35">
      <c r="A14" s="64"/>
      <c r="B14" s="64"/>
      <c r="C14" s="68" t="s">
        <v>79</v>
      </c>
      <c r="D14" s="64"/>
      <c r="E14" s="67">
        <f>E13*5/100</f>
        <v>390000</v>
      </c>
      <c r="F14" s="59" t="s">
        <v>7</v>
      </c>
      <c r="G14" s="14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s="22" customFormat="1" ht="23.45" customHeight="1" x14ac:dyDescent="0.35">
      <c r="A15" s="64"/>
      <c r="B15" s="64"/>
      <c r="C15" s="68" t="s">
        <v>80</v>
      </c>
      <c r="D15" s="64"/>
      <c r="E15" s="67">
        <f>E13*5/100</f>
        <v>390000</v>
      </c>
      <c r="F15" s="59" t="s">
        <v>7</v>
      </c>
      <c r="G15" s="14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s="22" customFormat="1" ht="23.45" customHeight="1" x14ac:dyDescent="0.35">
      <c r="A16" s="136" t="s">
        <v>81</v>
      </c>
      <c r="B16" s="137"/>
      <c r="C16" s="137"/>
      <c r="D16" s="137"/>
      <c r="E16" s="137"/>
      <c r="F16" s="137"/>
      <c r="G16" s="14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</row>
    <row r="17" spans="1:256" s="22" customFormat="1" ht="23.45" customHeight="1" x14ac:dyDescent="0.35">
      <c r="A17" s="136" t="s">
        <v>82</v>
      </c>
      <c r="B17" s="137"/>
      <c r="C17" s="137"/>
      <c r="D17" s="137"/>
      <c r="E17" s="137"/>
      <c r="F17" s="137"/>
      <c r="G17" s="14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s="70" customFormat="1" ht="23.25" customHeight="1" x14ac:dyDescent="0.35">
      <c r="A18" s="93"/>
      <c r="B18" s="58"/>
      <c r="C18" s="94" t="s">
        <v>83</v>
      </c>
      <c r="D18" s="5" t="s">
        <v>9</v>
      </c>
      <c r="E18" s="25">
        <v>50000</v>
      </c>
      <c r="F18" s="8" t="s">
        <v>7</v>
      </c>
      <c r="G18" s="6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spans="1:256" s="22" customFormat="1" ht="23.25" customHeight="1" x14ac:dyDescent="0.35">
      <c r="A19" s="13" t="s">
        <v>196</v>
      </c>
      <c r="B19" s="14"/>
      <c r="C19" s="14"/>
      <c r="D19" s="14"/>
      <c r="E19" s="14"/>
      <c r="F19" s="14"/>
      <c r="G19" s="14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</row>
    <row r="20" spans="1:256" s="24" customFormat="1" ht="23.25" customHeight="1" x14ac:dyDescent="0.35">
      <c r="A20" s="54"/>
      <c r="B20" s="54"/>
      <c r="C20" s="56" t="s">
        <v>84</v>
      </c>
      <c r="D20" s="56" t="s">
        <v>6</v>
      </c>
      <c r="E20" s="20">
        <f>SUM(E21+E23+E29)</f>
        <v>2905910</v>
      </c>
      <c r="F20" s="57" t="s">
        <v>7</v>
      </c>
      <c r="G20" s="54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s="70" customFormat="1" ht="23.25" customHeight="1" x14ac:dyDescent="0.35">
      <c r="A21" s="6"/>
      <c r="B21" s="58"/>
      <c r="C21" s="94" t="s">
        <v>85</v>
      </c>
      <c r="D21" s="5" t="s">
        <v>9</v>
      </c>
      <c r="E21" s="25">
        <v>625000</v>
      </c>
      <c r="F21" s="8" t="s">
        <v>7</v>
      </c>
      <c r="G21" s="6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spans="1:256" s="22" customFormat="1" ht="25.5" customHeight="1" x14ac:dyDescent="0.35">
      <c r="A22" s="103" t="s">
        <v>86</v>
      </c>
      <c r="B22" s="104"/>
      <c r="C22" s="104"/>
      <c r="D22" s="104"/>
      <c r="E22" s="104"/>
      <c r="F22" s="104"/>
      <c r="G22" s="14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 s="70" customFormat="1" ht="23.45" customHeight="1" x14ac:dyDescent="0.35">
      <c r="A23" s="6"/>
      <c r="B23" s="6"/>
      <c r="C23" s="5" t="s">
        <v>87</v>
      </c>
      <c r="D23" s="5" t="s">
        <v>9</v>
      </c>
      <c r="E23" s="25">
        <v>216000</v>
      </c>
      <c r="F23" s="8" t="s">
        <v>7</v>
      </c>
      <c r="G23" s="6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</row>
    <row r="24" spans="1:256" s="22" customFormat="1" ht="76.5" customHeight="1" x14ac:dyDescent="0.35">
      <c r="A24" s="103" t="s">
        <v>197</v>
      </c>
      <c r="B24" s="104"/>
      <c r="C24" s="104"/>
      <c r="D24" s="104"/>
      <c r="E24" s="104"/>
      <c r="F24" s="104"/>
      <c r="G24" s="14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 s="22" customFormat="1" ht="21" x14ac:dyDescent="0.35">
      <c r="A25" s="68"/>
      <c r="B25" s="64"/>
      <c r="C25" s="64"/>
      <c r="D25" s="64"/>
      <c r="E25" s="64"/>
      <c r="F25" s="64"/>
      <c r="G25" s="14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 s="22" customFormat="1" ht="21" x14ac:dyDescent="0.35">
      <c r="A26" s="68"/>
      <c r="B26" s="64"/>
      <c r="C26" s="64"/>
      <c r="D26" s="64"/>
      <c r="E26" s="64"/>
      <c r="F26" s="64"/>
      <c r="G26" s="14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s="22" customFormat="1" ht="21" x14ac:dyDescent="0.35">
      <c r="A27" s="73"/>
      <c r="B27" s="74"/>
      <c r="C27" s="74"/>
      <c r="D27" s="74"/>
      <c r="E27" s="74"/>
      <c r="F27" s="74"/>
      <c r="G27" s="14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s="22" customFormat="1" ht="21" x14ac:dyDescent="0.35">
      <c r="A28" s="73"/>
      <c r="B28" s="74"/>
      <c r="C28" s="74"/>
      <c r="D28" s="74"/>
      <c r="E28" s="74"/>
      <c r="F28" s="74"/>
      <c r="G28" s="14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s="70" customFormat="1" ht="23.45" customHeight="1" x14ac:dyDescent="0.35">
      <c r="A29" s="6"/>
      <c r="B29" s="6"/>
      <c r="C29" s="5" t="s">
        <v>88</v>
      </c>
      <c r="D29" s="5" t="s">
        <v>9</v>
      </c>
      <c r="E29" s="25">
        <v>2064910</v>
      </c>
      <c r="F29" s="8" t="s">
        <v>7</v>
      </c>
      <c r="G29" s="6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</row>
    <row r="30" spans="1:256" s="22" customFormat="1" ht="55.5" customHeight="1" x14ac:dyDescent="0.35">
      <c r="A30" s="136" t="s">
        <v>211</v>
      </c>
      <c r="B30" s="146"/>
      <c r="C30" s="146"/>
      <c r="D30" s="146"/>
      <c r="E30" s="146"/>
      <c r="F30" s="146"/>
      <c r="G30" s="14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</row>
    <row r="31" spans="1:256" s="22" customFormat="1" ht="23.45" customHeight="1" x14ac:dyDescent="0.35">
      <c r="A31" s="64"/>
      <c r="B31" s="64"/>
      <c r="C31" s="68" t="s">
        <v>89</v>
      </c>
      <c r="D31" s="64"/>
      <c r="E31" s="67">
        <v>103245500</v>
      </c>
      <c r="F31" s="59" t="s">
        <v>7</v>
      </c>
      <c r="G31" s="1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</row>
    <row r="32" spans="1:256" s="22" customFormat="1" ht="23.45" customHeight="1" x14ac:dyDescent="0.35">
      <c r="A32" s="64"/>
      <c r="B32" s="64"/>
      <c r="C32" s="68" t="s">
        <v>90</v>
      </c>
      <c r="D32" s="64"/>
      <c r="E32" s="67">
        <f>SUM(E29)</f>
        <v>2064910</v>
      </c>
      <c r="F32" s="59" t="s">
        <v>7</v>
      </c>
      <c r="G32" s="14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</row>
    <row r="33" spans="1:256" s="24" customFormat="1" ht="24.75" customHeight="1" x14ac:dyDescent="0.35">
      <c r="A33" s="54"/>
      <c r="B33" s="56" t="s">
        <v>50</v>
      </c>
      <c r="C33" s="54"/>
      <c r="D33" s="56" t="s">
        <v>6</v>
      </c>
      <c r="E33" s="20">
        <f>SUM(E34+E45+E51)</f>
        <v>28028800</v>
      </c>
      <c r="F33" s="57" t="s">
        <v>7</v>
      </c>
      <c r="G33" s="54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22" customFormat="1" ht="23.45" customHeight="1" x14ac:dyDescent="0.35">
      <c r="A34" s="14"/>
      <c r="B34" s="14"/>
      <c r="C34" s="5" t="s">
        <v>91</v>
      </c>
      <c r="D34" s="5" t="s">
        <v>6</v>
      </c>
      <c r="E34" s="25">
        <f>E35+E43+E37</f>
        <v>18114500</v>
      </c>
      <c r="F34" s="8" t="s">
        <v>7</v>
      </c>
      <c r="G34" s="14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</row>
    <row r="35" spans="1:256" s="70" customFormat="1" ht="23.45" customHeight="1" x14ac:dyDescent="0.35">
      <c r="A35" s="6"/>
      <c r="B35" s="6"/>
      <c r="C35" s="5" t="s">
        <v>92</v>
      </c>
      <c r="D35" s="5" t="s">
        <v>9</v>
      </c>
      <c r="E35" s="25">
        <v>17568500</v>
      </c>
      <c r="F35" s="8" t="s">
        <v>7</v>
      </c>
      <c r="G35" s="6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  <c r="IV35" s="69"/>
    </row>
    <row r="36" spans="1:256" s="22" customFormat="1" ht="23.45" customHeight="1" x14ac:dyDescent="0.35">
      <c r="A36" s="103" t="s">
        <v>93</v>
      </c>
      <c r="B36" s="104"/>
      <c r="C36" s="104"/>
      <c r="D36" s="104"/>
      <c r="E36" s="104"/>
      <c r="F36" s="104"/>
      <c r="G36" s="14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</row>
    <row r="37" spans="1:256" s="70" customFormat="1" ht="23.45" customHeight="1" x14ac:dyDescent="0.35">
      <c r="A37" s="6"/>
      <c r="B37" s="6"/>
      <c r="C37" s="5" t="s">
        <v>94</v>
      </c>
      <c r="D37" s="5" t="s">
        <v>9</v>
      </c>
      <c r="E37" s="25">
        <v>336000</v>
      </c>
      <c r="F37" s="8" t="s">
        <v>7</v>
      </c>
      <c r="G37" s="6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  <c r="IV37" s="69"/>
    </row>
    <row r="38" spans="1:256" s="22" customFormat="1" ht="24" customHeight="1" x14ac:dyDescent="0.35">
      <c r="A38" s="103" t="s">
        <v>95</v>
      </c>
      <c r="B38" s="104"/>
      <c r="C38" s="104"/>
      <c r="D38" s="104"/>
      <c r="E38" s="104"/>
      <c r="F38" s="104"/>
      <c r="G38" s="14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</row>
    <row r="39" spans="1:256" s="22" customFormat="1" ht="24" customHeight="1" x14ac:dyDescent="0.35">
      <c r="A39" s="64"/>
      <c r="B39" s="64"/>
      <c r="C39" s="136" t="s">
        <v>96</v>
      </c>
      <c r="D39" s="137"/>
      <c r="E39" s="137"/>
      <c r="F39" s="137"/>
      <c r="G39" s="14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</row>
    <row r="40" spans="1:256" s="22" customFormat="1" ht="24" customHeight="1" x14ac:dyDescent="0.35">
      <c r="A40" s="64"/>
      <c r="B40" s="64"/>
      <c r="C40" s="136" t="s">
        <v>97</v>
      </c>
      <c r="D40" s="137"/>
      <c r="E40" s="137"/>
      <c r="F40" s="137"/>
      <c r="G40" s="14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</row>
    <row r="41" spans="1:256" s="22" customFormat="1" ht="24" customHeight="1" x14ac:dyDescent="0.35">
      <c r="A41" s="64"/>
      <c r="B41" s="64"/>
      <c r="C41" s="136" t="s">
        <v>98</v>
      </c>
      <c r="D41" s="137"/>
      <c r="E41" s="137"/>
      <c r="F41" s="137"/>
      <c r="G41" s="14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</row>
    <row r="42" spans="1:256" s="22" customFormat="1" ht="48.75" customHeight="1" x14ac:dyDescent="0.35">
      <c r="A42" s="136" t="s">
        <v>198</v>
      </c>
      <c r="B42" s="137"/>
      <c r="C42" s="137"/>
      <c r="D42" s="137"/>
      <c r="E42" s="137"/>
      <c r="F42" s="137"/>
      <c r="G42" s="14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</row>
    <row r="43" spans="1:256" s="70" customFormat="1" ht="23.45" customHeight="1" x14ac:dyDescent="0.35">
      <c r="A43" s="6"/>
      <c r="B43" s="6"/>
      <c r="C43" s="5" t="s">
        <v>99</v>
      </c>
      <c r="D43" s="5" t="s">
        <v>9</v>
      </c>
      <c r="E43" s="62">
        <v>210000</v>
      </c>
      <c r="F43" s="8" t="s">
        <v>7</v>
      </c>
      <c r="G43" s="6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  <c r="IT43" s="69"/>
      <c r="IU43" s="69"/>
      <c r="IV43" s="69"/>
    </row>
    <row r="44" spans="1:256" s="22" customFormat="1" ht="94.5" customHeight="1" x14ac:dyDescent="0.35">
      <c r="A44" s="103" t="s">
        <v>199</v>
      </c>
      <c r="B44" s="104"/>
      <c r="C44" s="104"/>
      <c r="D44" s="104"/>
      <c r="E44" s="104"/>
      <c r="F44" s="104"/>
      <c r="G44" s="14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</row>
    <row r="45" spans="1:256" ht="24" customHeight="1" x14ac:dyDescent="0.35">
      <c r="A45" s="4"/>
      <c r="B45" s="4"/>
      <c r="C45" s="5" t="s">
        <v>100</v>
      </c>
      <c r="D45" s="5" t="s">
        <v>6</v>
      </c>
      <c r="E45" s="7">
        <f>SUM(E46+E48)</f>
        <v>2114300</v>
      </c>
      <c r="F45" s="8" t="s">
        <v>7</v>
      </c>
      <c r="G45" s="4"/>
    </row>
    <row r="46" spans="1:256" s="97" customFormat="1" ht="23.45" customHeight="1" x14ac:dyDescent="0.35">
      <c r="A46" s="6"/>
      <c r="B46" s="6"/>
      <c r="C46" s="5" t="s">
        <v>101</v>
      </c>
      <c r="D46" s="5" t="s">
        <v>9</v>
      </c>
      <c r="E46" s="25">
        <v>2104300</v>
      </c>
      <c r="F46" s="8" t="s">
        <v>7</v>
      </c>
      <c r="G46" s="95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  <c r="FX46" s="96"/>
      <c r="FY46" s="96"/>
      <c r="FZ46" s="96"/>
      <c r="GA46" s="96"/>
      <c r="GB46" s="96"/>
      <c r="GC46" s="96"/>
      <c r="GD46" s="96"/>
      <c r="GE46" s="96"/>
      <c r="GF46" s="96"/>
      <c r="GG46" s="96"/>
      <c r="GH46" s="96"/>
      <c r="GI46" s="96"/>
      <c r="GJ46" s="96"/>
      <c r="GK46" s="96"/>
      <c r="GL46" s="96"/>
      <c r="GM46" s="96"/>
      <c r="GN46" s="96"/>
      <c r="GO46" s="96"/>
      <c r="GP46" s="96"/>
      <c r="GQ46" s="96"/>
      <c r="GR46" s="96"/>
      <c r="GS46" s="96"/>
      <c r="GT46" s="96"/>
      <c r="GU46" s="96"/>
      <c r="GV46" s="96"/>
      <c r="GW46" s="96"/>
      <c r="GX46" s="96"/>
      <c r="GY46" s="96"/>
      <c r="GZ46" s="96"/>
      <c r="HA46" s="96"/>
      <c r="HB46" s="96"/>
      <c r="HC46" s="96"/>
      <c r="HD46" s="96"/>
      <c r="HE46" s="96"/>
      <c r="HF46" s="96"/>
      <c r="HG46" s="96"/>
      <c r="HH46" s="96"/>
      <c r="HI46" s="96"/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6"/>
      <c r="HU46" s="96"/>
      <c r="HV46" s="96"/>
      <c r="HW46" s="96"/>
      <c r="HX46" s="96"/>
      <c r="HY46" s="96"/>
      <c r="HZ46" s="96"/>
      <c r="IA46" s="96"/>
      <c r="IB46" s="96"/>
      <c r="IC46" s="96"/>
      <c r="ID46" s="96"/>
      <c r="IE46" s="96"/>
      <c r="IF46" s="96"/>
      <c r="IG46" s="96"/>
      <c r="IH46" s="96"/>
      <c r="II46" s="96"/>
      <c r="IJ46" s="96"/>
      <c r="IK46" s="96"/>
      <c r="IL46" s="96"/>
      <c r="IM46" s="96"/>
      <c r="IN46" s="96"/>
      <c r="IO46" s="96"/>
      <c r="IP46" s="96"/>
      <c r="IQ46" s="96"/>
      <c r="IR46" s="96"/>
      <c r="IS46" s="96"/>
      <c r="IT46" s="96"/>
      <c r="IU46" s="96"/>
      <c r="IV46" s="96"/>
    </row>
    <row r="47" spans="1:256" ht="23.45" customHeight="1" x14ac:dyDescent="0.3">
      <c r="A47" s="103" t="s">
        <v>102</v>
      </c>
      <c r="B47" s="104"/>
      <c r="C47" s="104"/>
      <c r="D47" s="104"/>
      <c r="E47" s="104"/>
      <c r="F47" s="104"/>
      <c r="G47" s="4"/>
    </row>
    <row r="48" spans="1:256" s="97" customFormat="1" ht="25.5" customHeight="1" x14ac:dyDescent="0.35">
      <c r="A48" s="98"/>
      <c r="B48" s="98"/>
      <c r="C48" s="63" t="s">
        <v>103</v>
      </c>
      <c r="D48" s="63" t="s">
        <v>9</v>
      </c>
      <c r="E48" s="25">
        <v>10000</v>
      </c>
      <c r="F48" s="99" t="s">
        <v>7</v>
      </c>
      <c r="G48" s="95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  <c r="ES48" s="96"/>
      <c r="ET48" s="96"/>
      <c r="EU48" s="96"/>
      <c r="EV48" s="96"/>
      <c r="EW48" s="96"/>
      <c r="EX48" s="96"/>
      <c r="EY48" s="96"/>
      <c r="EZ48" s="96"/>
      <c r="FA48" s="96"/>
      <c r="FB48" s="96"/>
      <c r="FC48" s="96"/>
      <c r="FD48" s="96"/>
      <c r="FE48" s="96"/>
      <c r="FF48" s="96"/>
      <c r="FG48" s="96"/>
      <c r="FH48" s="96"/>
      <c r="FI48" s="96"/>
      <c r="FJ48" s="96"/>
      <c r="FK48" s="96"/>
      <c r="FL48" s="96"/>
      <c r="FM48" s="96"/>
      <c r="FN48" s="96"/>
      <c r="FO48" s="96"/>
      <c r="FP48" s="96"/>
      <c r="FQ48" s="96"/>
      <c r="FR48" s="96"/>
      <c r="FS48" s="96"/>
      <c r="FT48" s="96"/>
      <c r="FU48" s="96"/>
      <c r="FV48" s="96"/>
      <c r="FW48" s="96"/>
      <c r="FX48" s="96"/>
      <c r="FY48" s="96"/>
      <c r="FZ48" s="96"/>
      <c r="GA48" s="96"/>
      <c r="GB48" s="96"/>
      <c r="GC48" s="96"/>
      <c r="GD48" s="96"/>
      <c r="GE48" s="96"/>
      <c r="GF48" s="96"/>
      <c r="GG48" s="96"/>
      <c r="GH48" s="96"/>
      <c r="GI48" s="96"/>
      <c r="GJ48" s="96"/>
      <c r="GK48" s="96"/>
      <c r="GL48" s="96"/>
      <c r="GM48" s="96"/>
      <c r="GN48" s="96"/>
      <c r="GO48" s="96"/>
      <c r="GP48" s="96"/>
      <c r="GQ48" s="96"/>
      <c r="GR48" s="96"/>
      <c r="GS48" s="96"/>
      <c r="GT48" s="96"/>
      <c r="GU48" s="96"/>
      <c r="GV48" s="96"/>
      <c r="GW48" s="96"/>
      <c r="GX48" s="96"/>
      <c r="GY48" s="96"/>
      <c r="GZ48" s="96"/>
      <c r="HA48" s="96"/>
      <c r="HB48" s="96"/>
      <c r="HC48" s="96"/>
      <c r="HD48" s="96"/>
      <c r="HE48" s="96"/>
      <c r="HF48" s="96"/>
      <c r="HG48" s="96"/>
      <c r="HH48" s="96"/>
      <c r="HI48" s="96"/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6"/>
      <c r="HU48" s="96"/>
      <c r="HV48" s="96"/>
      <c r="HW48" s="96"/>
      <c r="HX48" s="96"/>
      <c r="HY48" s="96"/>
      <c r="HZ48" s="96"/>
      <c r="IA48" s="96"/>
      <c r="IB48" s="96"/>
      <c r="IC48" s="96"/>
      <c r="ID48" s="96"/>
      <c r="IE48" s="96"/>
      <c r="IF48" s="96"/>
      <c r="IG48" s="96"/>
      <c r="IH48" s="96"/>
      <c r="II48" s="96"/>
      <c r="IJ48" s="96"/>
      <c r="IK48" s="96"/>
      <c r="IL48" s="96"/>
      <c r="IM48" s="96"/>
      <c r="IN48" s="96"/>
      <c r="IO48" s="96"/>
      <c r="IP48" s="96"/>
      <c r="IQ48" s="96"/>
      <c r="IR48" s="96"/>
      <c r="IS48" s="96"/>
      <c r="IT48" s="96"/>
      <c r="IU48" s="96"/>
      <c r="IV48" s="96"/>
    </row>
    <row r="49" spans="1:256" ht="24" customHeight="1" x14ac:dyDescent="0.3">
      <c r="A49" s="136" t="s">
        <v>104</v>
      </c>
      <c r="B49" s="137"/>
      <c r="C49" s="137"/>
      <c r="D49" s="137"/>
      <c r="E49" s="137"/>
      <c r="F49" s="137"/>
      <c r="G49" s="4"/>
    </row>
    <row r="50" spans="1:256" ht="24" customHeight="1" x14ac:dyDescent="0.3">
      <c r="A50" s="137"/>
      <c r="B50" s="137"/>
      <c r="C50" s="137"/>
      <c r="D50" s="137"/>
      <c r="E50" s="137"/>
      <c r="F50" s="137"/>
      <c r="G50" s="4"/>
    </row>
    <row r="51" spans="1:256" s="70" customFormat="1" ht="21" customHeight="1" x14ac:dyDescent="0.35">
      <c r="A51" s="6"/>
      <c r="B51" s="6"/>
      <c r="C51" s="5" t="s">
        <v>105</v>
      </c>
      <c r="D51" s="5" t="s">
        <v>6</v>
      </c>
      <c r="E51" s="25">
        <f>SUM(E52+E55)</f>
        <v>7800000</v>
      </c>
      <c r="F51" s="8" t="s">
        <v>7</v>
      </c>
      <c r="G51" s="6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  <c r="IM51" s="69"/>
      <c r="IN51" s="69"/>
      <c r="IO51" s="69"/>
      <c r="IP51" s="69"/>
      <c r="IQ51" s="69"/>
      <c r="IR51" s="69"/>
      <c r="IS51" s="69"/>
      <c r="IT51" s="69"/>
      <c r="IU51" s="69"/>
      <c r="IV51" s="69"/>
    </row>
    <row r="52" spans="1:256" s="97" customFormat="1" ht="21" customHeight="1" x14ac:dyDescent="0.35">
      <c r="A52" s="6"/>
      <c r="B52" s="6"/>
      <c r="C52" s="5" t="s">
        <v>106</v>
      </c>
      <c r="D52" s="5" t="s">
        <v>9</v>
      </c>
      <c r="E52" s="25">
        <v>7020000</v>
      </c>
      <c r="F52" s="8" t="s">
        <v>7</v>
      </c>
      <c r="G52" s="95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  <c r="FG52" s="96"/>
      <c r="FH52" s="96"/>
      <c r="FI52" s="96"/>
      <c r="FJ52" s="96"/>
      <c r="FK52" s="96"/>
      <c r="FL52" s="96"/>
      <c r="FM52" s="96"/>
      <c r="FN52" s="96"/>
      <c r="FO52" s="96"/>
      <c r="FP52" s="96"/>
      <c r="FQ52" s="96"/>
      <c r="FR52" s="96"/>
      <c r="FS52" s="96"/>
      <c r="FT52" s="96"/>
      <c r="FU52" s="96"/>
      <c r="FV52" s="96"/>
      <c r="FW52" s="96"/>
      <c r="FX52" s="96"/>
      <c r="FY52" s="96"/>
      <c r="FZ52" s="96"/>
      <c r="GA52" s="96"/>
      <c r="GB52" s="96"/>
      <c r="GC52" s="96"/>
      <c r="GD52" s="96"/>
      <c r="GE52" s="96"/>
      <c r="GF52" s="96"/>
      <c r="GG52" s="96"/>
      <c r="GH52" s="96"/>
      <c r="GI52" s="96"/>
      <c r="GJ52" s="96"/>
      <c r="GK52" s="96"/>
      <c r="GL52" s="96"/>
      <c r="GM52" s="96"/>
      <c r="GN52" s="96"/>
      <c r="GO52" s="96"/>
      <c r="GP52" s="96"/>
      <c r="GQ52" s="96"/>
      <c r="GR52" s="96"/>
      <c r="GS52" s="96"/>
      <c r="GT52" s="96"/>
      <c r="GU52" s="96"/>
      <c r="GV52" s="96"/>
      <c r="GW52" s="96"/>
      <c r="GX52" s="96"/>
      <c r="GY52" s="96"/>
      <c r="GZ52" s="96"/>
      <c r="HA52" s="96"/>
      <c r="HB52" s="96"/>
      <c r="HC52" s="96"/>
      <c r="HD52" s="96"/>
      <c r="HE52" s="96"/>
      <c r="HF52" s="96"/>
      <c r="HG52" s="96"/>
      <c r="HH52" s="96"/>
      <c r="HI52" s="96"/>
      <c r="HJ52" s="96"/>
      <c r="HK52" s="96"/>
      <c r="HL52" s="96"/>
      <c r="HM52" s="96"/>
      <c r="HN52" s="96"/>
      <c r="HO52" s="96"/>
      <c r="HP52" s="96"/>
      <c r="HQ52" s="96"/>
      <c r="HR52" s="96"/>
      <c r="HS52" s="96"/>
      <c r="HT52" s="96"/>
      <c r="HU52" s="96"/>
      <c r="HV52" s="96"/>
      <c r="HW52" s="96"/>
      <c r="HX52" s="96"/>
      <c r="HY52" s="96"/>
      <c r="HZ52" s="96"/>
      <c r="IA52" s="96"/>
      <c r="IB52" s="96"/>
      <c r="IC52" s="96"/>
      <c r="ID52" s="96"/>
      <c r="IE52" s="96"/>
      <c r="IF52" s="96"/>
      <c r="IG52" s="96"/>
      <c r="IH52" s="96"/>
      <c r="II52" s="96"/>
      <c r="IJ52" s="96"/>
      <c r="IK52" s="96"/>
      <c r="IL52" s="96"/>
      <c r="IM52" s="96"/>
      <c r="IN52" s="96"/>
      <c r="IO52" s="96"/>
      <c r="IP52" s="96"/>
      <c r="IQ52" s="96"/>
      <c r="IR52" s="96"/>
      <c r="IS52" s="96"/>
      <c r="IT52" s="96"/>
      <c r="IU52" s="96"/>
      <c r="IV52" s="96"/>
    </row>
    <row r="53" spans="1:256" ht="51" customHeight="1" x14ac:dyDescent="0.3">
      <c r="A53" s="103" t="s">
        <v>212</v>
      </c>
      <c r="B53" s="104"/>
      <c r="C53" s="104"/>
      <c r="D53" s="104"/>
      <c r="E53" s="104"/>
      <c r="F53" s="104"/>
      <c r="G53" s="4"/>
    </row>
    <row r="54" spans="1:256" ht="21" x14ac:dyDescent="0.3">
      <c r="A54" s="73"/>
      <c r="B54" s="74"/>
      <c r="C54" s="74"/>
      <c r="D54" s="74"/>
      <c r="E54" s="74"/>
      <c r="F54" s="74"/>
      <c r="G54" s="4"/>
    </row>
    <row r="55" spans="1:256" s="97" customFormat="1" ht="23.45" customHeight="1" x14ac:dyDescent="0.35">
      <c r="A55" s="6"/>
      <c r="B55" s="6"/>
      <c r="C55" s="5" t="s">
        <v>107</v>
      </c>
      <c r="D55" s="5" t="s">
        <v>9</v>
      </c>
      <c r="E55" s="62">
        <v>780000</v>
      </c>
      <c r="F55" s="8" t="s">
        <v>7</v>
      </c>
      <c r="G55" s="95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  <c r="EU55" s="96"/>
      <c r="EV55" s="96"/>
      <c r="EW55" s="96"/>
      <c r="EX55" s="96"/>
      <c r="EY55" s="96"/>
      <c r="EZ55" s="96"/>
      <c r="FA55" s="96"/>
      <c r="FB55" s="96"/>
      <c r="FC55" s="96"/>
      <c r="FD55" s="96"/>
      <c r="FE55" s="96"/>
      <c r="FF55" s="96"/>
      <c r="FG55" s="96"/>
      <c r="FH55" s="96"/>
      <c r="FI55" s="96"/>
      <c r="FJ55" s="96"/>
      <c r="FK55" s="96"/>
      <c r="FL55" s="96"/>
      <c r="FM55" s="96"/>
      <c r="FN55" s="96"/>
      <c r="FO55" s="96"/>
      <c r="FP55" s="96"/>
      <c r="FQ55" s="96"/>
      <c r="FR55" s="96"/>
      <c r="FS55" s="96"/>
      <c r="FT55" s="96"/>
      <c r="FU55" s="96"/>
      <c r="FV55" s="96"/>
      <c r="FW55" s="96"/>
      <c r="FX55" s="96"/>
      <c r="FY55" s="96"/>
      <c r="FZ55" s="96"/>
      <c r="GA55" s="96"/>
      <c r="GB55" s="96"/>
      <c r="GC55" s="96"/>
      <c r="GD55" s="96"/>
      <c r="GE55" s="96"/>
      <c r="GF55" s="96"/>
      <c r="GG55" s="96"/>
      <c r="GH55" s="96"/>
      <c r="GI55" s="96"/>
      <c r="GJ55" s="96"/>
      <c r="GK55" s="96"/>
      <c r="GL55" s="96"/>
      <c r="GM55" s="96"/>
      <c r="GN55" s="96"/>
      <c r="GO55" s="96"/>
      <c r="GP55" s="96"/>
      <c r="GQ55" s="96"/>
      <c r="GR55" s="96"/>
      <c r="GS55" s="96"/>
      <c r="GT55" s="96"/>
      <c r="GU55" s="96"/>
      <c r="GV55" s="96"/>
      <c r="GW55" s="96"/>
      <c r="GX55" s="96"/>
      <c r="GY55" s="96"/>
      <c r="GZ55" s="96"/>
      <c r="HA55" s="96"/>
      <c r="HB55" s="96"/>
      <c r="HC55" s="96"/>
      <c r="HD55" s="96"/>
      <c r="HE55" s="96"/>
      <c r="HF55" s="96"/>
      <c r="HG55" s="96"/>
      <c r="HH55" s="96"/>
      <c r="HI55" s="96"/>
      <c r="HJ55" s="96"/>
      <c r="HK55" s="96"/>
      <c r="HL55" s="96"/>
      <c r="HM55" s="96"/>
      <c r="HN55" s="96"/>
      <c r="HO55" s="96"/>
      <c r="HP55" s="96"/>
      <c r="HQ55" s="96"/>
      <c r="HR55" s="96"/>
      <c r="HS55" s="96"/>
      <c r="HT55" s="96"/>
      <c r="HU55" s="96"/>
      <c r="HV55" s="96"/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6"/>
      <c r="IK55" s="96"/>
      <c r="IL55" s="96"/>
      <c r="IM55" s="96"/>
      <c r="IN55" s="96"/>
      <c r="IO55" s="96"/>
      <c r="IP55" s="96"/>
      <c r="IQ55" s="96"/>
      <c r="IR55" s="96"/>
      <c r="IS55" s="96"/>
      <c r="IT55" s="96"/>
      <c r="IU55" s="96"/>
      <c r="IV55" s="96"/>
    </row>
    <row r="56" spans="1:256" ht="24.75" customHeight="1" x14ac:dyDescent="0.3">
      <c r="A56" s="103" t="s">
        <v>108</v>
      </c>
      <c r="B56" s="104"/>
      <c r="C56" s="104"/>
      <c r="D56" s="104"/>
      <c r="E56" s="104"/>
      <c r="F56" s="104"/>
      <c r="G56" s="4"/>
    </row>
    <row r="57" spans="1:256" s="72" customFormat="1" ht="24.75" customHeight="1" x14ac:dyDescent="0.35">
      <c r="A57" s="55"/>
      <c r="B57" s="56" t="s">
        <v>51</v>
      </c>
      <c r="C57" s="55"/>
      <c r="D57" s="56" t="s">
        <v>6</v>
      </c>
      <c r="E57" s="20">
        <f>SUM(E58+E71+E97+E118)</f>
        <v>62270790</v>
      </c>
      <c r="F57" s="57" t="s">
        <v>7</v>
      </c>
      <c r="G57" s="55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  <c r="IV57" s="71"/>
    </row>
    <row r="58" spans="1:256" s="70" customFormat="1" ht="23.45" customHeight="1" x14ac:dyDescent="0.35">
      <c r="A58" s="6"/>
      <c r="B58" s="6"/>
      <c r="C58" s="5" t="s">
        <v>109</v>
      </c>
      <c r="D58" s="5" t="s">
        <v>6</v>
      </c>
      <c r="E58" s="25">
        <f>SUM(E59+E61+E63+E66)</f>
        <v>563000</v>
      </c>
      <c r="F58" s="8" t="s">
        <v>7</v>
      </c>
      <c r="G58" s="6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  <c r="IT58" s="69"/>
      <c r="IU58" s="69"/>
      <c r="IV58" s="69"/>
    </row>
    <row r="59" spans="1:256" s="70" customFormat="1" ht="23.45" customHeight="1" x14ac:dyDescent="0.35">
      <c r="A59" s="6"/>
      <c r="B59" s="6"/>
      <c r="C59" s="5" t="s">
        <v>110</v>
      </c>
      <c r="D59" s="5" t="s">
        <v>9</v>
      </c>
      <c r="E59" s="25">
        <v>216000</v>
      </c>
      <c r="F59" s="8" t="s">
        <v>7</v>
      </c>
      <c r="G59" s="6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  <c r="IM59" s="69"/>
      <c r="IN59" s="69"/>
      <c r="IO59" s="69"/>
      <c r="IP59" s="69"/>
      <c r="IQ59" s="69"/>
      <c r="IR59" s="69"/>
      <c r="IS59" s="69"/>
      <c r="IT59" s="69"/>
      <c r="IU59" s="69"/>
      <c r="IV59" s="69"/>
    </row>
    <row r="60" spans="1:256" s="22" customFormat="1" ht="26.25" customHeight="1" x14ac:dyDescent="0.35">
      <c r="A60" s="103" t="s">
        <v>111</v>
      </c>
      <c r="B60" s="104"/>
      <c r="C60" s="104"/>
      <c r="D60" s="104"/>
      <c r="E60" s="104"/>
      <c r="F60" s="104"/>
      <c r="G60" s="14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</row>
    <row r="61" spans="1:256" s="70" customFormat="1" ht="23.45" customHeight="1" x14ac:dyDescent="0.35">
      <c r="A61" s="6"/>
      <c r="B61" s="6"/>
      <c r="C61" s="5" t="s">
        <v>112</v>
      </c>
      <c r="D61" s="5" t="s">
        <v>9</v>
      </c>
      <c r="E61" s="25">
        <v>100000</v>
      </c>
      <c r="F61" s="8" t="s">
        <v>7</v>
      </c>
      <c r="G61" s="6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  <c r="IS61" s="69"/>
      <c r="IT61" s="69"/>
      <c r="IU61" s="69"/>
      <c r="IV61" s="69"/>
    </row>
    <row r="62" spans="1:256" s="22" customFormat="1" ht="52.5" customHeight="1" x14ac:dyDescent="0.35">
      <c r="A62" s="103" t="s">
        <v>200</v>
      </c>
      <c r="B62" s="104"/>
      <c r="C62" s="104"/>
      <c r="D62" s="104"/>
      <c r="E62" s="104"/>
      <c r="F62" s="104"/>
      <c r="G62" s="14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</row>
    <row r="63" spans="1:256" s="70" customFormat="1" ht="23.45" customHeight="1" x14ac:dyDescent="0.35">
      <c r="A63" s="6"/>
      <c r="B63" s="6"/>
      <c r="C63" s="5" t="s">
        <v>113</v>
      </c>
      <c r="D63" s="5" t="s">
        <v>9</v>
      </c>
      <c r="E63" s="25">
        <v>197000</v>
      </c>
      <c r="F63" s="8" t="s">
        <v>7</v>
      </c>
      <c r="G63" s="6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  <c r="IV63" s="69"/>
    </row>
    <row r="64" spans="1:256" s="22" customFormat="1" ht="42.75" customHeight="1" x14ac:dyDescent="0.35">
      <c r="A64" s="103" t="s">
        <v>201</v>
      </c>
      <c r="B64" s="104"/>
      <c r="C64" s="104"/>
      <c r="D64" s="104"/>
      <c r="E64" s="104"/>
      <c r="F64" s="104"/>
      <c r="G64" s="14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</row>
    <row r="65" spans="1:256" s="70" customFormat="1" ht="24.75" customHeight="1" x14ac:dyDescent="0.35">
      <c r="A65" s="6"/>
      <c r="B65" s="6"/>
      <c r="C65" s="144" t="s">
        <v>114</v>
      </c>
      <c r="D65" s="145"/>
      <c r="E65" s="145"/>
      <c r="F65" s="145"/>
      <c r="G65" s="6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  <c r="IV65" s="69"/>
    </row>
    <row r="66" spans="1:256" s="70" customFormat="1" ht="23.45" customHeight="1" x14ac:dyDescent="0.35">
      <c r="A66" s="6"/>
      <c r="B66" s="6"/>
      <c r="C66" s="6"/>
      <c r="D66" s="5" t="s">
        <v>9</v>
      </c>
      <c r="E66" s="62">
        <v>50000</v>
      </c>
      <c r="F66" s="8" t="s">
        <v>7</v>
      </c>
      <c r="G66" s="6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  <c r="IV66" s="69"/>
    </row>
    <row r="67" spans="1:256" s="22" customFormat="1" ht="22.5" customHeight="1" x14ac:dyDescent="0.35">
      <c r="A67" s="138" t="s">
        <v>115</v>
      </c>
      <c r="B67" s="139"/>
      <c r="C67" s="139"/>
      <c r="D67" s="139"/>
      <c r="E67" s="139"/>
      <c r="F67" s="139"/>
      <c r="G67" s="14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</row>
    <row r="68" spans="1:256" s="22" customFormat="1" ht="24" customHeight="1" x14ac:dyDescent="0.35">
      <c r="A68" s="64"/>
      <c r="B68" s="64"/>
      <c r="C68" s="136" t="s">
        <v>116</v>
      </c>
      <c r="D68" s="137"/>
      <c r="E68" s="137"/>
      <c r="F68" s="137"/>
      <c r="G68" s="14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</row>
    <row r="69" spans="1:256" s="22" customFormat="1" ht="23.25" customHeight="1" x14ac:dyDescent="0.35">
      <c r="A69" s="64"/>
      <c r="B69" s="64"/>
      <c r="C69" s="136" t="s">
        <v>117</v>
      </c>
      <c r="D69" s="137"/>
      <c r="E69" s="137"/>
      <c r="F69" s="137"/>
      <c r="G69" s="14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  <c r="IV69" s="21"/>
    </row>
    <row r="70" spans="1:256" s="22" customFormat="1" ht="69.75" customHeight="1" x14ac:dyDescent="0.35">
      <c r="A70" s="136" t="s">
        <v>118</v>
      </c>
      <c r="B70" s="137"/>
      <c r="C70" s="137"/>
      <c r="D70" s="137"/>
      <c r="E70" s="137"/>
      <c r="F70" s="137"/>
      <c r="G70" s="14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  <c r="IV70" s="21"/>
    </row>
    <row r="71" spans="1:256" s="22" customFormat="1" ht="23.45" customHeight="1" x14ac:dyDescent="0.35">
      <c r="A71" s="14"/>
      <c r="B71" s="14"/>
      <c r="C71" s="5" t="s">
        <v>119</v>
      </c>
      <c r="D71" s="5" t="s">
        <v>6</v>
      </c>
      <c r="E71" s="25">
        <f>SUM(E72+E94+E84)</f>
        <v>6178500</v>
      </c>
      <c r="F71" s="8" t="s">
        <v>7</v>
      </c>
      <c r="G71" s="14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  <c r="IV71" s="21"/>
    </row>
    <row r="72" spans="1:256" s="22" customFormat="1" ht="23.45" customHeight="1" x14ac:dyDescent="0.35">
      <c r="A72" s="14"/>
      <c r="B72" s="14"/>
      <c r="C72" s="5" t="s">
        <v>120</v>
      </c>
      <c r="D72" s="5" t="s">
        <v>6</v>
      </c>
      <c r="E72" s="25">
        <f>SUM(E73)</f>
        <v>5628500</v>
      </c>
      <c r="F72" s="8" t="s">
        <v>7</v>
      </c>
      <c r="G72" s="14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  <c r="IV72" s="21"/>
    </row>
    <row r="73" spans="1:256" s="70" customFormat="1" ht="23.45" customHeight="1" x14ac:dyDescent="0.35">
      <c r="A73" s="6"/>
      <c r="B73" s="6"/>
      <c r="C73" s="5" t="s">
        <v>121</v>
      </c>
      <c r="D73" s="5" t="s">
        <v>9</v>
      </c>
      <c r="E73" s="25">
        <v>5628500</v>
      </c>
      <c r="F73" s="8" t="s">
        <v>7</v>
      </c>
      <c r="G73" s="6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  <c r="IV73" s="69"/>
    </row>
    <row r="74" spans="1:256" s="22" customFormat="1" ht="22.5" customHeight="1" x14ac:dyDescent="0.35">
      <c r="A74" s="103" t="s">
        <v>122</v>
      </c>
      <c r="B74" s="104"/>
      <c r="C74" s="104"/>
      <c r="D74" s="104"/>
      <c r="E74" s="104"/>
      <c r="F74" s="104"/>
      <c r="G74" s="14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  <c r="IV74" s="21"/>
    </row>
    <row r="75" spans="1:256" s="22" customFormat="1" ht="22.5" customHeight="1" x14ac:dyDescent="0.35">
      <c r="A75" s="64"/>
      <c r="B75" s="64"/>
      <c r="C75" s="136" t="s">
        <v>123</v>
      </c>
      <c r="D75" s="137"/>
      <c r="E75" s="137"/>
      <c r="F75" s="137"/>
      <c r="G75" s="14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</row>
    <row r="76" spans="1:256" s="22" customFormat="1" ht="22.5" customHeight="1" x14ac:dyDescent="0.35">
      <c r="A76" s="64"/>
      <c r="B76" s="64"/>
      <c r="C76" s="68" t="s">
        <v>124</v>
      </c>
      <c r="D76" s="64"/>
      <c r="E76" s="64"/>
      <c r="F76" s="64"/>
      <c r="G76" s="14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</row>
    <row r="77" spans="1:256" s="22" customFormat="1" ht="22.5" customHeight="1" x14ac:dyDescent="0.35">
      <c r="A77" s="64"/>
      <c r="B77" s="64"/>
      <c r="C77" s="68" t="s">
        <v>125</v>
      </c>
      <c r="D77" s="64"/>
      <c r="E77" s="64"/>
      <c r="F77" s="64"/>
      <c r="G77" s="14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</row>
    <row r="78" spans="1:256" s="22" customFormat="1" ht="22.5" customHeight="1" x14ac:dyDescent="0.35">
      <c r="A78" s="64"/>
      <c r="B78" s="64"/>
      <c r="C78" s="68" t="s">
        <v>126</v>
      </c>
      <c r="D78" s="64"/>
      <c r="E78" s="64"/>
      <c r="F78" s="64"/>
      <c r="G78" s="14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  <c r="IV78" s="21"/>
    </row>
    <row r="79" spans="1:256" s="22" customFormat="1" ht="46.5" customHeight="1" x14ac:dyDescent="0.35">
      <c r="A79" s="64"/>
      <c r="B79" s="64"/>
      <c r="C79" s="136" t="s">
        <v>127</v>
      </c>
      <c r="D79" s="137"/>
      <c r="E79" s="137"/>
      <c r="F79" s="137"/>
      <c r="G79" s="14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  <c r="IV79" s="21"/>
    </row>
    <row r="80" spans="1:256" s="22" customFormat="1" ht="21" x14ac:dyDescent="0.35">
      <c r="A80" s="74"/>
      <c r="B80" s="74"/>
      <c r="C80" s="80"/>
      <c r="D80" s="81"/>
      <c r="E80" s="81"/>
      <c r="F80" s="81"/>
      <c r="G80" s="14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  <c r="IV80" s="21"/>
    </row>
    <row r="81" spans="1:256" s="22" customFormat="1" ht="21" x14ac:dyDescent="0.35">
      <c r="A81" s="74"/>
      <c r="B81" s="74"/>
      <c r="C81" s="80"/>
      <c r="D81" s="81"/>
      <c r="E81" s="81"/>
      <c r="F81" s="81"/>
      <c r="G81" s="14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  <c r="IV81" s="21"/>
    </row>
    <row r="82" spans="1:256" s="22" customFormat="1" ht="21" x14ac:dyDescent="0.35">
      <c r="A82" s="74"/>
      <c r="B82" s="74"/>
      <c r="C82" s="80"/>
      <c r="D82" s="81"/>
      <c r="E82" s="81"/>
      <c r="F82" s="81"/>
      <c r="G82" s="14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  <c r="IV82" s="21"/>
    </row>
    <row r="83" spans="1:256" s="22" customFormat="1" ht="23.45" customHeight="1" x14ac:dyDescent="0.35">
      <c r="A83" s="14"/>
      <c r="B83" s="14"/>
      <c r="C83" s="5" t="s">
        <v>128</v>
      </c>
      <c r="D83" s="6"/>
      <c r="E83" s="6"/>
      <c r="F83" s="60"/>
      <c r="G83" s="14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  <c r="IV83" s="21"/>
    </row>
    <row r="84" spans="1:256" s="22" customFormat="1" ht="23.45" customHeight="1" x14ac:dyDescent="0.35">
      <c r="A84" s="14"/>
      <c r="B84" s="14"/>
      <c r="C84" s="6"/>
      <c r="D84" s="5" t="s">
        <v>6</v>
      </c>
      <c r="E84" s="25">
        <f>SUM(E85+E87+E90)</f>
        <v>300000</v>
      </c>
      <c r="F84" s="8" t="s">
        <v>7</v>
      </c>
      <c r="G84" s="14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</row>
    <row r="85" spans="1:256" s="70" customFormat="1" ht="23.45" customHeight="1" x14ac:dyDescent="0.35">
      <c r="A85" s="6"/>
      <c r="B85" s="6"/>
      <c r="C85" s="5" t="s">
        <v>129</v>
      </c>
      <c r="D85" s="5" t="s">
        <v>9</v>
      </c>
      <c r="E85" s="25">
        <v>50000</v>
      </c>
      <c r="F85" s="8" t="s">
        <v>7</v>
      </c>
      <c r="G85" s="6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  <c r="IV85" s="69"/>
    </row>
    <row r="86" spans="1:256" s="22" customFormat="1" ht="23.45" customHeight="1" x14ac:dyDescent="0.35">
      <c r="A86" s="103" t="s">
        <v>130</v>
      </c>
      <c r="B86" s="104"/>
      <c r="C86" s="104"/>
      <c r="D86" s="104"/>
      <c r="E86" s="104"/>
      <c r="F86" s="104"/>
      <c r="G86" s="14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</row>
    <row r="87" spans="1:256" s="70" customFormat="1" ht="23.45" customHeight="1" x14ac:dyDescent="0.35">
      <c r="A87" s="6"/>
      <c r="B87" s="6"/>
      <c r="C87" s="5" t="s">
        <v>131</v>
      </c>
      <c r="D87" s="5" t="s">
        <v>9</v>
      </c>
      <c r="E87" s="25">
        <v>50000</v>
      </c>
      <c r="F87" s="8" t="s">
        <v>7</v>
      </c>
      <c r="G87" s="6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  <c r="IV87" s="69"/>
    </row>
    <row r="88" spans="1:256" s="22" customFormat="1" ht="47.25" customHeight="1" x14ac:dyDescent="0.35">
      <c r="A88" s="103" t="s">
        <v>213</v>
      </c>
      <c r="B88" s="104"/>
      <c r="C88" s="104"/>
      <c r="D88" s="104"/>
      <c r="E88" s="104"/>
      <c r="F88" s="104"/>
      <c r="G88" s="14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</row>
    <row r="89" spans="1:256" s="70" customFormat="1" ht="23.25" customHeight="1" x14ac:dyDescent="0.35">
      <c r="A89" s="98"/>
      <c r="B89" s="98"/>
      <c r="C89" s="140" t="s">
        <v>132</v>
      </c>
      <c r="D89" s="141"/>
      <c r="E89" s="141"/>
      <c r="F89" s="141"/>
      <c r="G89" s="6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69"/>
      <c r="FG89" s="69"/>
      <c r="FH89" s="69"/>
      <c r="FI89" s="69"/>
      <c r="FJ89" s="69"/>
      <c r="FK89" s="69"/>
      <c r="FL89" s="69"/>
      <c r="FM89" s="69"/>
      <c r="FN89" s="69"/>
      <c r="FO89" s="69"/>
      <c r="FP89" s="69"/>
      <c r="FQ89" s="69"/>
      <c r="FR89" s="69"/>
      <c r="FS89" s="69"/>
      <c r="FT89" s="69"/>
      <c r="FU89" s="69"/>
      <c r="FV89" s="69"/>
      <c r="FW89" s="69"/>
      <c r="FX89" s="69"/>
      <c r="FY89" s="69"/>
      <c r="FZ89" s="69"/>
      <c r="GA89" s="69"/>
      <c r="GB89" s="69"/>
      <c r="GC89" s="69"/>
      <c r="GD89" s="69"/>
      <c r="GE89" s="69"/>
      <c r="GF89" s="69"/>
      <c r="GG89" s="69"/>
      <c r="GH89" s="69"/>
      <c r="GI89" s="69"/>
      <c r="GJ89" s="69"/>
      <c r="GK89" s="69"/>
      <c r="GL89" s="69"/>
      <c r="GM89" s="69"/>
      <c r="GN89" s="69"/>
      <c r="GO89" s="69"/>
      <c r="GP89" s="69"/>
      <c r="GQ89" s="69"/>
      <c r="GR89" s="69"/>
      <c r="GS89" s="69"/>
      <c r="GT89" s="69"/>
      <c r="GU89" s="69"/>
      <c r="GV89" s="69"/>
      <c r="GW89" s="69"/>
      <c r="GX89" s="69"/>
      <c r="GY89" s="69"/>
      <c r="GZ89" s="69"/>
      <c r="HA89" s="69"/>
      <c r="HB89" s="69"/>
      <c r="HC89" s="69"/>
      <c r="HD89" s="69"/>
      <c r="HE89" s="69"/>
      <c r="HF89" s="69"/>
      <c r="HG89" s="69"/>
      <c r="HH89" s="69"/>
      <c r="HI89" s="69"/>
      <c r="HJ89" s="69"/>
      <c r="HK89" s="69"/>
      <c r="HL89" s="69"/>
      <c r="HM89" s="69"/>
      <c r="HN89" s="69"/>
      <c r="HO89" s="69"/>
      <c r="HP89" s="69"/>
      <c r="HQ89" s="69"/>
      <c r="HR89" s="69"/>
      <c r="HS89" s="69"/>
      <c r="HT89" s="69"/>
      <c r="HU89" s="69"/>
      <c r="HV89" s="69"/>
      <c r="HW89" s="69"/>
      <c r="HX89" s="69"/>
      <c r="HY89" s="69"/>
      <c r="HZ89" s="69"/>
      <c r="IA89" s="69"/>
      <c r="IB89" s="69"/>
      <c r="IC89" s="69"/>
      <c r="ID89" s="69"/>
      <c r="IE89" s="69"/>
      <c r="IF89" s="69"/>
      <c r="IG89" s="69"/>
      <c r="IH89" s="69"/>
      <c r="II89" s="69"/>
      <c r="IJ89" s="69"/>
      <c r="IK89" s="69"/>
      <c r="IL89" s="69"/>
      <c r="IM89" s="69"/>
      <c r="IN89" s="69"/>
      <c r="IO89" s="69"/>
      <c r="IP89" s="69"/>
      <c r="IQ89" s="69"/>
      <c r="IR89" s="69"/>
      <c r="IS89" s="69"/>
      <c r="IT89" s="69"/>
      <c r="IU89" s="69"/>
      <c r="IV89" s="69"/>
    </row>
    <row r="90" spans="1:256" s="70" customFormat="1" ht="23.25" customHeight="1" x14ac:dyDescent="0.35">
      <c r="A90" s="98"/>
      <c r="B90" s="98"/>
      <c r="C90" s="98"/>
      <c r="D90" s="63" t="s">
        <v>9</v>
      </c>
      <c r="E90" s="100">
        <v>200000</v>
      </c>
      <c r="F90" s="8" t="s">
        <v>7</v>
      </c>
      <c r="G90" s="6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/>
      <c r="FJ90" s="69"/>
      <c r="FK90" s="69"/>
      <c r="FL90" s="69"/>
      <c r="FM90" s="69"/>
      <c r="FN90" s="69"/>
      <c r="FO90" s="69"/>
      <c r="FP90" s="69"/>
      <c r="FQ90" s="69"/>
      <c r="FR90" s="69"/>
      <c r="FS90" s="69"/>
      <c r="FT90" s="69"/>
      <c r="FU90" s="69"/>
      <c r="FV90" s="69"/>
      <c r="FW90" s="69"/>
      <c r="FX90" s="69"/>
      <c r="FY90" s="69"/>
      <c r="FZ90" s="69"/>
      <c r="GA90" s="69"/>
      <c r="GB90" s="69"/>
      <c r="GC90" s="69"/>
      <c r="GD90" s="69"/>
      <c r="GE90" s="69"/>
      <c r="GF90" s="69"/>
      <c r="GG90" s="69"/>
      <c r="GH90" s="69"/>
      <c r="GI90" s="69"/>
      <c r="GJ90" s="69"/>
      <c r="GK90" s="69"/>
      <c r="GL90" s="69"/>
      <c r="GM90" s="69"/>
      <c r="GN90" s="69"/>
      <c r="GO90" s="69"/>
      <c r="GP90" s="69"/>
      <c r="GQ90" s="69"/>
      <c r="GR90" s="69"/>
      <c r="GS90" s="69"/>
      <c r="GT90" s="69"/>
      <c r="GU90" s="69"/>
      <c r="GV90" s="69"/>
      <c r="GW90" s="69"/>
      <c r="GX90" s="69"/>
      <c r="GY90" s="69"/>
      <c r="GZ90" s="69"/>
      <c r="HA90" s="69"/>
      <c r="HB90" s="69"/>
      <c r="HC90" s="69"/>
      <c r="HD90" s="69"/>
      <c r="HE90" s="69"/>
      <c r="HF90" s="69"/>
      <c r="HG90" s="69"/>
      <c r="HH90" s="69"/>
      <c r="HI90" s="69"/>
      <c r="HJ90" s="69"/>
      <c r="HK90" s="69"/>
      <c r="HL90" s="69"/>
      <c r="HM90" s="69"/>
      <c r="HN90" s="69"/>
      <c r="HO90" s="69"/>
      <c r="HP90" s="69"/>
      <c r="HQ90" s="69"/>
      <c r="HR90" s="69"/>
      <c r="HS90" s="69"/>
      <c r="HT90" s="69"/>
      <c r="HU90" s="69"/>
      <c r="HV90" s="69"/>
      <c r="HW90" s="69"/>
      <c r="HX90" s="69"/>
      <c r="HY90" s="69"/>
      <c r="HZ90" s="69"/>
      <c r="IA90" s="69"/>
      <c r="IB90" s="69"/>
      <c r="IC90" s="69"/>
      <c r="ID90" s="69"/>
      <c r="IE90" s="69"/>
      <c r="IF90" s="69"/>
      <c r="IG90" s="69"/>
      <c r="IH90" s="69"/>
      <c r="II90" s="69"/>
      <c r="IJ90" s="69"/>
      <c r="IK90" s="69"/>
      <c r="IL90" s="69"/>
      <c r="IM90" s="69"/>
      <c r="IN90" s="69"/>
      <c r="IO90" s="69"/>
      <c r="IP90" s="69"/>
      <c r="IQ90" s="69"/>
      <c r="IR90" s="69"/>
      <c r="IS90" s="69"/>
      <c r="IT90" s="69"/>
      <c r="IU90" s="69"/>
      <c r="IV90" s="69"/>
    </row>
    <row r="91" spans="1:256" s="22" customFormat="1" ht="71.25" customHeight="1" x14ac:dyDescent="0.35">
      <c r="A91" s="103" t="s">
        <v>202</v>
      </c>
      <c r="B91" s="104"/>
      <c r="C91" s="104"/>
      <c r="D91" s="104"/>
      <c r="E91" s="104"/>
      <c r="F91" s="104"/>
      <c r="G91" s="14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</row>
    <row r="92" spans="1:256" s="22" customFormat="1" ht="47.25" customHeight="1" x14ac:dyDescent="0.35">
      <c r="A92" s="134" t="s">
        <v>133</v>
      </c>
      <c r="B92" s="135"/>
      <c r="C92" s="135"/>
      <c r="D92" s="135"/>
      <c r="E92" s="135"/>
      <c r="F92" s="135"/>
      <c r="G92" s="14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</row>
    <row r="93" spans="1:256" s="22" customFormat="1" ht="49.5" customHeight="1" x14ac:dyDescent="0.35">
      <c r="A93" s="134" t="s">
        <v>134</v>
      </c>
      <c r="B93" s="135"/>
      <c r="C93" s="135"/>
      <c r="D93" s="135"/>
      <c r="E93" s="135"/>
      <c r="F93" s="135"/>
      <c r="G93" s="14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</row>
    <row r="94" spans="1:256" s="22" customFormat="1" ht="23.45" customHeight="1" x14ac:dyDescent="0.35">
      <c r="A94" s="14"/>
      <c r="B94" s="14"/>
      <c r="C94" s="5" t="s">
        <v>135</v>
      </c>
      <c r="D94" s="5" t="s">
        <v>6</v>
      </c>
      <c r="E94" s="25">
        <f>SUM(E95)</f>
        <v>250000</v>
      </c>
      <c r="F94" s="8" t="s">
        <v>7</v>
      </c>
      <c r="G94" s="14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</row>
    <row r="95" spans="1:256" s="70" customFormat="1" ht="23.45" customHeight="1" x14ac:dyDescent="0.35">
      <c r="A95" s="6"/>
      <c r="B95" s="6"/>
      <c r="C95" s="5" t="s">
        <v>136</v>
      </c>
      <c r="D95" s="5" t="s">
        <v>9</v>
      </c>
      <c r="E95" s="25">
        <v>250000</v>
      </c>
      <c r="F95" s="8" t="s">
        <v>7</v>
      </c>
      <c r="G95" s="6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9"/>
      <c r="FF95" s="69"/>
      <c r="FG95" s="69"/>
      <c r="FH95" s="69"/>
      <c r="FI95" s="69"/>
      <c r="FJ95" s="69"/>
      <c r="FK95" s="69"/>
      <c r="FL95" s="69"/>
      <c r="FM95" s="69"/>
      <c r="FN95" s="69"/>
      <c r="FO95" s="69"/>
      <c r="FP95" s="69"/>
      <c r="FQ95" s="69"/>
      <c r="FR95" s="69"/>
      <c r="FS95" s="69"/>
      <c r="FT95" s="69"/>
      <c r="FU95" s="69"/>
      <c r="FV95" s="69"/>
      <c r="FW95" s="69"/>
      <c r="FX95" s="69"/>
      <c r="FY95" s="69"/>
      <c r="FZ95" s="69"/>
      <c r="GA95" s="69"/>
      <c r="GB95" s="69"/>
      <c r="GC95" s="69"/>
      <c r="GD95" s="69"/>
      <c r="GE95" s="69"/>
      <c r="GF95" s="69"/>
      <c r="GG95" s="69"/>
      <c r="GH95" s="69"/>
      <c r="GI95" s="69"/>
      <c r="GJ95" s="69"/>
      <c r="GK95" s="69"/>
      <c r="GL95" s="69"/>
      <c r="GM95" s="69"/>
      <c r="GN95" s="69"/>
      <c r="GO95" s="69"/>
      <c r="GP95" s="69"/>
      <c r="GQ95" s="69"/>
      <c r="GR95" s="69"/>
      <c r="GS95" s="69"/>
      <c r="GT95" s="69"/>
      <c r="GU95" s="69"/>
      <c r="GV95" s="69"/>
      <c r="GW95" s="69"/>
      <c r="GX95" s="69"/>
      <c r="GY95" s="69"/>
      <c r="GZ95" s="69"/>
      <c r="HA95" s="69"/>
      <c r="HB95" s="69"/>
      <c r="HC95" s="69"/>
      <c r="HD95" s="69"/>
      <c r="HE95" s="69"/>
      <c r="HF95" s="69"/>
      <c r="HG95" s="69"/>
      <c r="HH95" s="69"/>
      <c r="HI95" s="69"/>
      <c r="HJ95" s="69"/>
      <c r="HK95" s="69"/>
      <c r="HL95" s="69"/>
      <c r="HM95" s="69"/>
      <c r="HN95" s="69"/>
      <c r="HO95" s="69"/>
      <c r="HP95" s="69"/>
      <c r="HQ95" s="69"/>
      <c r="HR95" s="69"/>
      <c r="HS95" s="69"/>
      <c r="HT95" s="69"/>
      <c r="HU95" s="69"/>
      <c r="HV95" s="69"/>
      <c r="HW95" s="69"/>
      <c r="HX95" s="69"/>
      <c r="HY95" s="69"/>
      <c r="HZ95" s="69"/>
      <c r="IA95" s="69"/>
      <c r="IB95" s="69"/>
      <c r="IC95" s="69"/>
      <c r="ID95" s="69"/>
      <c r="IE95" s="69"/>
      <c r="IF95" s="69"/>
      <c r="IG95" s="69"/>
      <c r="IH95" s="69"/>
      <c r="II95" s="69"/>
      <c r="IJ95" s="69"/>
      <c r="IK95" s="69"/>
      <c r="IL95" s="69"/>
      <c r="IM95" s="69"/>
      <c r="IN95" s="69"/>
      <c r="IO95" s="69"/>
      <c r="IP95" s="69"/>
      <c r="IQ95" s="69"/>
      <c r="IR95" s="69"/>
      <c r="IS95" s="69"/>
      <c r="IT95" s="69"/>
      <c r="IU95" s="69"/>
      <c r="IV95" s="69"/>
    </row>
    <row r="96" spans="1:256" s="22" customFormat="1" ht="27" customHeight="1" x14ac:dyDescent="0.35">
      <c r="A96" s="103" t="s">
        <v>137</v>
      </c>
      <c r="B96" s="104"/>
      <c r="C96" s="104"/>
      <c r="D96" s="104"/>
      <c r="E96" s="104"/>
      <c r="F96" s="104"/>
      <c r="G96" s="14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</row>
    <row r="97" spans="1:256" s="70" customFormat="1" ht="23.45" customHeight="1" x14ac:dyDescent="0.35">
      <c r="A97" s="6"/>
      <c r="B97" s="6"/>
      <c r="C97" s="5" t="s">
        <v>138</v>
      </c>
      <c r="D97" s="5" t="s">
        <v>6</v>
      </c>
      <c r="E97" s="25">
        <f>SUM(E98+E100+E102+E104+E106+E108+E110+E112+E114+E116)</f>
        <v>25070000</v>
      </c>
      <c r="F97" s="8" t="s">
        <v>7</v>
      </c>
      <c r="G97" s="6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  <c r="EO97" s="69"/>
      <c r="EP97" s="69"/>
      <c r="EQ97" s="69"/>
      <c r="ER97" s="69"/>
      <c r="ES97" s="69"/>
      <c r="ET97" s="69"/>
      <c r="EU97" s="69"/>
      <c r="EV97" s="69"/>
      <c r="EW97" s="69"/>
      <c r="EX97" s="69"/>
      <c r="EY97" s="69"/>
      <c r="EZ97" s="69"/>
      <c r="FA97" s="69"/>
      <c r="FB97" s="69"/>
      <c r="FC97" s="69"/>
      <c r="FD97" s="69"/>
      <c r="FE97" s="69"/>
      <c r="FF97" s="69"/>
      <c r="FG97" s="69"/>
      <c r="FH97" s="69"/>
      <c r="FI97" s="69"/>
      <c r="FJ97" s="69"/>
      <c r="FK97" s="69"/>
      <c r="FL97" s="69"/>
      <c r="FM97" s="69"/>
      <c r="FN97" s="69"/>
      <c r="FO97" s="69"/>
      <c r="FP97" s="69"/>
      <c r="FQ97" s="69"/>
      <c r="FR97" s="69"/>
      <c r="FS97" s="69"/>
      <c r="FT97" s="69"/>
      <c r="FU97" s="69"/>
      <c r="FV97" s="69"/>
      <c r="FW97" s="69"/>
      <c r="FX97" s="69"/>
      <c r="FY97" s="69"/>
      <c r="FZ97" s="69"/>
      <c r="GA97" s="69"/>
      <c r="GB97" s="69"/>
      <c r="GC97" s="69"/>
      <c r="GD97" s="69"/>
      <c r="GE97" s="69"/>
      <c r="GF97" s="69"/>
      <c r="GG97" s="69"/>
      <c r="GH97" s="69"/>
      <c r="GI97" s="69"/>
      <c r="GJ97" s="69"/>
      <c r="GK97" s="69"/>
      <c r="GL97" s="69"/>
      <c r="GM97" s="69"/>
      <c r="GN97" s="69"/>
      <c r="GO97" s="69"/>
      <c r="GP97" s="69"/>
      <c r="GQ97" s="69"/>
      <c r="GR97" s="69"/>
      <c r="GS97" s="69"/>
      <c r="GT97" s="69"/>
      <c r="GU97" s="69"/>
      <c r="GV97" s="69"/>
      <c r="GW97" s="69"/>
      <c r="GX97" s="69"/>
      <c r="GY97" s="69"/>
      <c r="GZ97" s="69"/>
      <c r="HA97" s="69"/>
      <c r="HB97" s="69"/>
      <c r="HC97" s="69"/>
      <c r="HD97" s="69"/>
      <c r="HE97" s="69"/>
      <c r="HF97" s="69"/>
      <c r="HG97" s="69"/>
      <c r="HH97" s="69"/>
      <c r="HI97" s="69"/>
      <c r="HJ97" s="69"/>
      <c r="HK97" s="69"/>
      <c r="HL97" s="69"/>
      <c r="HM97" s="69"/>
      <c r="HN97" s="69"/>
      <c r="HO97" s="69"/>
      <c r="HP97" s="69"/>
      <c r="HQ97" s="69"/>
      <c r="HR97" s="69"/>
      <c r="HS97" s="69"/>
      <c r="HT97" s="69"/>
      <c r="HU97" s="69"/>
      <c r="HV97" s="69"/>
      <c r="HW97" s="69"/>
      <c r="HX97" s="69"/>
      <c r="HY97" s="69"/>
      <c r="HZ97" s="69"/>
      <c r="IA97" s="69"/>
      <c r="IB97" s="69"/>
      <c r="IC97" s="69"/>
      <c r="ID97" s="69"/>
      <c r="IE97" s="69"/>
      <c r="IF97" s="69"/>
      <c r="IG97" s="69"/>
      <c r="IH97" s="69"/>
      <c r="II97" s="69"/>
      <c r="IJ97" s="69"/>
      <c r="IK97" s="69"/>
      <c r="IL97" s="69"/>
      <c r="IM97" s="69"/>
      <c r="IN97" s="69"/>
      <c r="IO97" s="69"/>
      <c r="IP97" s="69"/>
      <c r="IQ97" s="69"/>
      <c r="IR97" s="69"/>
      <c r="IS97" s="69"/>
      <c r="IT97" s="69"/>
      <c r="IU97" s="69"/>
      <c r="IV97" s="69"/>
    </row>
    <row r="98" spans="1:256" s="70" customFormat="1" ht="23.45" customHeight="1" x14ac:dyDescent="0.35">
      <c r="A98" s="6"/>
      <c r="B98" s="6"/>
      <c r="C98" s="5" t="s">
        <v>139</v>
      </c>
      <c r="D98" s="5" t="s">
        <v>9</v>
      </c>
      <c r="E98" s="25">
        <v>200000</v>
      </c>
      <c r="F98" s="8" t="s">
        <v>7</v>
      </c>
      <c r="G98" s="6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  <c r="EO98" s="69"/>
      <c r="EP98" s="69"/>
      <c r="EQ98" s="69"/>
      <c r="ER98" s="69"/>
      <c r="ES98" s="69"/>
      <c r="ET98" s="69"/>
      <c r="EU98" s="69"/>
      <c r="EV98" s="69"/>
      <c r="EW98" s="69"/>
      <c r="EX98" s="69"/>
      <c r="EY98" s="69"/>
      <c r="EZ98" s="69"/>
      <c r="FA98" s="69"/>
      <c r="FB98" s="69"/>
      <c r="FC98" s="69"/>
      <c r="FD98" s="69"/>
      <c r="FE98" s="69"/>
      <c r="FF98" s="69"/>
      <c r="FG98" s="69"/>
      <c r="FH98" s="69"/>
      <c r="FI98" s="69"/>
      <c r="FJ98" s="69"/>
      <c r="FK98" s="69"/>
      <c r="FL98" s="69"/>
      <c r="FM98" s="69"/>
      <c r="FN98" s="69"/>
      <c r="FO98" s="69"/>
      <c r="FP98" s="69"/>
      <c r="FQ98" s="69"/>
      <c r="FR98" s="69"/>
      <c r="FS98" s="69"/>
      <c r="FT98" s="69"/>
      <c r="FU98" s="69"/>
      <c r="FV98" s="69"/>
      <c r="FW98" s="69"/>
      <c r="FX98" s="69"/>
      <c r="FY98" s="69"/>
      <c r="FZ98" s="69"/>
      <c r="GA98" s="69"/>
      <c r="GB98" s="69"/>
      <c r="GC98" s="69"/>
      <c r="GD98" s="69"/>
      <c r="GE98" s="69"/>
      <c r="GF98" s="69"/>
      <c r="GG98" s="69"/>
      <c r="GH98" s="69"/>
      <c r="GI98" s="69"/>
      <c r="GJ98" s="69"/>
      <c r="GK98" s="69"/>
      <c r="GL98" s="69"/>
      <c r="GM98" s="69"/>
      <c r="GN98" s="69"/>
      <c r="GO98" s="69"/>
      <c r="GP98" s="69"/>
      <c r="GQ98" s="69"/>
      <c r="GR98" s="69"/>
      <c r="GS98" s="69"/>
      <c r="GT98" s="69"/>
      <c r="GU98" s="69"/>
      <c r="GV98" s="69"/>
      <c r="GW98" s="69"/>
      <c r="GX98" s="69"/>
      <c r="GY98" s="69"/>
      <c r="GZ98" s="69"/>
      <c r="HA98" s="69"/>
      <c r="HB98" s="69"/>
      <c r="HC98" s="69"/>
      <c r="HD98" s="69"/>
      <c r="HE98" s="69"/>
      <c r="HF98" s="69"/>
      <c r="HG98" s="69"/>
      <c r="HH98" s="69"/>
      <c r="HI98" s="69"/>
      <c r="HJ98" s="69"/>
      <c r="HK98" s="69"/>
      <c r="HL98" s="69"/>
      <c r="HM98" s="69"/>
      <c r="HN98" s="69"/>
      <c r="HO98" s="69"/>
      <c r="HP98" s="69"/>
      <c r="HQ98" s="69"/>
      <c r="HR98" s="69"/>
      <c r="HS98" s="69"/>
      <c r="HT98" s="69"/>
      <c r="HU98" s="69"/>
      <c r="HV98" s="69"/>
      <c r="HW98" s="69"/>
      <c r="HX98" s="69"/>
      <c r="HY98" s="69"/>
      <c r="HZ98" s="69"/>
      <c r="IA98" s="69"/>
      <c r="IB98" s="69"/>
      <c r="IC98" s="69"/>
      <c r="ID98" s="69"/>
      <c r="IE98" s="69"/>
      <c r="IF98" s="69"/>
      <c r="IG98" s="69"/>
      <c r="IH98" s="69"/>
      <c r="II98" s="69"/>
      <c r="IJ98" s="69"/>
      <c r="IK98" s="69"/>
      <c r="IL98" s="69"/>
      <c r="IM98" s="69"/>
      <c r="IN98" s="69"/>
      <c r="IO98" s="69"/>
      <c r="IP98" s="69"/>
      <c r="IQ98" s="69"/>
      <c r="IR98" s="69"/>
      <c r="IS98" s="69"/>
      <c r="IT98" s="69"/>
      <c r="IU98" s="69"/>
      <c r="IV98" s="69"/>
    </row>
    <row r="99" spans="1:256" s="22" customFormat="1" ht="23.45" customHeight="1" x14ac:dyDescent="0.35">
      <c r="A99" s="103" t="s">
        <v>140</v>
      </c>
      <c r="B99" s="104"/>
      <c r="C99" s="104"/>
      <c r="D99" s="104"/>
      <c r="E99" s="104"/>
      <c r="F99" s="104"/>
      <c r="G99" s="14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</row>
    <row r="100" spans="1:256" s="70" customFormat="1" ht="23.45" customHeight="1" x14ac:dyDescent="0.35">
      <c r="A100" s="6"/>
      <c r="B100" s="6"/>
      <c r="C100" s="5" t="s">
        <v>141</v>
      </c>
      <c r="D100" s="5" t="s">
        <v>9</v>
      </c>
      <c r="E100" s="25">
        <v>1500000</v>
      </c>
      <c r="F100" s="8" t="s">
        <v>7</v>
      </c>
      <c r="G100" s="6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  <c r="EO100" s="69"/>
      <c r="EP100" s="69"/>
      <c r="EQ100" s="69"/>
      <c r="ER100" s="69"/>
      <c r="ES100" s="69"/>
      <c r="ET100" s="69"/>
      <c r="EU100" s="69"/>
      <c r="EV100" s="69"/>
      <c r="EW100" s="69"/>
      <c r="EX100" s="69"/>
      <c r="EY100" s="69"/>
      <c r="EZ100" s="69"/>
      <c r="FA100" s="69"/>
      <c r="FB100" s="69"/>
      <c r="FC100" s="69"/>
      <c r="FD100" s="69"/>
      <c r="FE100" s="69"/>
      <c r="FF100" s="69"/>
      <c r="FG100" s="69"/>
      <c r="FH100" s="69"/>
      <c r="FI100" s="69"/>
      <c r="FJ100" s="69"/>
      <c r="FK100" s="69"/>
      <c r="FL100" s="69"/>
      <c r="FM100" s="69"/>
      <c r="FN100" s="69"/>
      <c r="FO100" s="69"/>
      <c r="FP100" s="69"/>
      <c r="FQ100" s="69"/>
      <c r="FR100" s="69"/>
      <c r="FS100" s="69"/>
      <c r="FT100" s="69"/>
      <c r="FU100" s="69"/>
      <c r="FV100" s="69"/>
      <c r="FW100" s="69"/>
      <c r="FX100" s="69"/>
      <c r="FY100" s="69"/>
      <c r="FZ100" s="69"/>
      <c r="GA100" s="69"/>
      <c r="GB100" s="69"/>
      <c r="GC100" s="69"/>
      <c r="GD100" s="69"/>
      <c r="GE100" s="69"/>
      <c r="GF100" s="69"/>
      <c r="GG100" s="69"/>
      <c r="GH100" s="69"/>
      <c r="GI100" s="69"/>
      <c r="GJ100" s="69"/>
      <c r="GK100" s="69"/>
      <c r="GL100" s="69"/>
      <c r="GM100" s="69"/>
      <c r="GN100" s="69"/>
      <c r="GO100" s="69"/>
      <c r="GP100" s="69"/>
      <c r="GQ100" s="69"/>
      <c r="GR100" s="69"/>
      <c r="GS100" s="69"/>
      <c r="GT100" s="69"/>
      <c r="GU100" s="69"/>
      <c r="GV100" s="69"/>
      <c r="GW100" s="69"/>
      <c r="GX100" s="69"/>
      <c r="GY100" s="69"/>
      <c r="GZ100" s="69"/>
      <c r="HA100" s="69"/>
      <c r="HB100" s="69"/>
      <c r="HC100" s="69"/>
      <c r="HD100" s="69"/>
      <c r="HE100" s="69"/>
      <c r="HF100" s="69"/>
      <c r="HG100" s="69"/>
      <c r="HH100" s="69"/>
      <c r="HI100" s="69"/>
      <c r="HJ100" s="69"/>
      <c r="HK100" s="69"/>
      <c r="HL100" s="69"/>
      <c r="HM100" s="69"/>
      <c r="HN100" s="69"/>
      <c r="HO100" s="69"/>
      <c r="HP100" s="69"/>
      <c r="HQ100" s="69"/>
      <c r="HR100" s="69"/>
      <c r="HS100" s="69"/>
      <c r="HT100" s="69"/>
      <c r="HU100" s="69"/>
      <c r="HV100" s="69"/>
      <c r="HW100" s="69"/>
      <c r="HX100" s="69"/>
      <c r="HY100" s="69"/>
      <c r="HZ100" s="69"/>
      <c r="IA100" s="69"/>
      <c r="IB100" s="69"/>
      <c r="IC100" s="69"/>
      <c r="ID100" s="69"/>
      <c r="IE100" s="69"/>
      <c r="IF100" s="69"/>
      <c r="IG100" s="69"/>
      <c r="IH100" s="69"/>
      <c r="II100" s="69"/>
      <c r="IJ100" s="69"/>
      <c r="IK100" s="69"/>
      <c r="IL100" s="69"/>
      <c r="IM100" s="69"/>
      <c r="IN100" s="69"/>
      <c r="IO100" s="69"/>
      <c r="IP100" s="69"/>
      <c r="IQ100" s="69"/>
      <c r="IR100" s="69"/>
      <c r="IS100" s="69"/>
      <c r="IT100" s="69"/>
      <c r="IU100" s="69"/>
      <c r="IV100" s="69"/>
    </row>
    <row r="101" spans="1:256" s="22" customFormat="1" ht="23.45" customHeight="1" x14ac:dyDescent="0.35">
      <c r="A101" s="103" t="s">
        <v>142</v>
      </c>
      <c r="B101" s="104"/>
      <c r="C101" s="104"/>
      <c r="D101" s="104"/>
      <c r="E101" s="104"/>
      <c r="F101" s="104"/>
      <c r="G101" s="14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</row>
    <row r="102" spans="1:256" s="70" customFormat="1" ht="23.45" customHeight="1" x14ac:dyDescent="0.35">
      <c r="A102" s="6"/>
      <c r="B102" s="6"/>
      <c r="C102" s="5" t="s">
        <v>143</v>
      </c>
      <c r="D102" s="5" t="s">
        <v>9</v>
      </c>
      <c r="E102" s="25">
        <v>900000</v>
      </c>
      <c r="F102" s="8" t="s">
        <v>7</v>
      </c>
      <c r="G102" s="6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  <c r="FC102" s="69"/>
      <c r="FD102" s="69"/>
      <c r="FE102" s="69"/>
      <c r="FF102" s="69"/>
      <c r="FG102" s="69"/>
      <c r="FH102" s="69"/>
      <c r="FI102" s="69"/>
      <c r="FJ102" s="69"/>
      <c r="FK102" s="69"/>
      <c r="FL102" s="69"/>
      <c r="FM102" s="69"/>
      <c r="FN102" s="69"/>
      <c r="FO102" s="69"/>
      <c r="FP102" s="69"/>
      <c r="FQ102" s="69"/>
      <c r="FR102" s="69"/>
      <c r="FS102" s="69"/>
      <c r="FT102" s="69"/>
      <c r="FU102" s="69"/>
      <c r="FV102" s="69"/>
      <c r="FW102" s="69"/>
      <c r="FX102" s="69"/>
      <c r="FY102" s="69"/>
      <c r="FZ102" s="69"/>
      <c r="GA102" s="69"/>
      <c r="GB102" s="69"/>
      <c r="GC102" s="69"/>
      <c r="GD102" s="69"/>
      <c r="GE102" s="69"/>
      <c r="GF102" s="69"/>
      <c r="GG102" s="69"/>
      <c r="GH102" s="69"/>
      <c r="GI102" s="69"/>
      <c r="GJ102" s="69"/>
      <c r="GK102" s="69"/>
      <c r="GL102" s="69"/>
      <c r="GM102" s="69"/>
      <c r="GN102" s="69"/>
      <c r="GO102" s="69"/>
      <c r="GP102" s="69"/>
      <c r="GQ102" s="69"/>
      <c r="GR102" s="69"/>
      <c r="GS102" s="69"/>
      <c r="GT102" s="69"/>
      <c r="GU102" s="69"/>
      <c r="GV102" s="69"/>
      <c r="GW102" s="69"/>
      <c r="GX102" s="69"/>
      <c r="GY102" s="69"/>
      <c r="GZ102" s="69"/>
      <c r="HA102" s="69"/>
      <c r="HB102" s="69"/>
      <c r="HC102" s="69"/>
      <c r="HD102" s="69"/>
      <c r="HE102" s="69"/>
      <c r="HF102" s="69"/>
      <c r="HG102" s="69"/>
      <c r="HH102" s="69"/>
      <c r="HI102" s="69"/>
      <c r="HJ102" s="69"/>
      <c r="HK102" s="69"/>
      <c r="HL102" s="69"/>
      <c r="HM102" s="69"/>
      <c r="HN102" s="69"/>
      <c r="HO102" s="69"/>
      <c r="HP102" s="69"/>
      <c r="HQ102" s="69"/>
      <c r="HR102" s="69"/>
      <c r="HS102" s="69"/>
      <c r="HT102" s="69"/>
      <c r="HU102" s="69"/>
      <c r="HV102" s="69"/>
      <c r="HW102" s="69"/>
      <c r="HX102" s="69"/>
      <c r="HY102" s="69"/>
      <c r="HZ102" s="69"/>
      <c r="IA102" s="69"/>
      <c r="IB102" s="69"/>
      <c r="IC102" s="69"/>
      <c r="ID102" s="69"/>
      <c r="IE102" s="69"/>
      <c r="IF102" s="69"/>
      <c r="IG102" s="69"/>
      <c r="IH102" s="69"/>
      <c r="II102" s="69"/>
      <c r="IJ102" s="69"/>
      <c r="IK102" s="69"/>
      <c r="IL102" s="69"/>
      <c r="IM102" s="69"/>
      <c r="IN102" s="69"/>
      <c r="IO102" s="69"/>
      <c r="IP102" s="69"/>
      <c r="IQ102" s="69"/>
      <c r="IR102" s="69"/>
      <c r="IS102" s="69"/>
      <c r="IT102" s="69"/>
      <c r="IU102" s="69"/>
      <c r="IV102" s="69"/>
    </row>
    <row r="103" spans="1:256" s="22" customFormat="1" ht="23.45" customHeight="1" x14ac:dyDescent="0.35">
      <c r="A103" s="103" t="s">
        <v>144</v>
      </c>
      <c r="B103" s="104"/>
      <c r="C103" s="104"/>
      <c r="D103" s="104"/>
      <c r="E103" s="104"/>
      <c r="F103" s="104"/>
      <c r="G103" s="14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  <c r="IH103" s="21"/>
      <c r="II103" s="21"/>
      <c r="IJ103" s="21"/>
      <c r="IK103" s="21"/>
      <c r="IL103" s="21"/>
      <c r="IM103" s="21"/>
      <c r="IN103" s="21"/>
      <c r="IO103" s="21"/>
      <c r="IP103" s="21"/>
      <c r="IQ103" s="21"/>
      <c r="IR103" s="21"/>
      <c r="IS103" s="21"/>
      <c r="IT103" s="21"/>
      <c r="IU103" s="21"/>
      <c r="IV103" s="21"/>
    </row>
    <row r="104" spans="1:256" s="70" customFormat="1" ht="23.45" customHeight="1" x14ac:dyDescent="0.35">
      <c r="A104" s="6"/>
      <c r="B104" s="6"/>
      <c r="C104" s="5" t="s">
        <v>145</v>
      </c>
      <c r="D104" s="5" t="s">
        <v>9</v>
      </c>
      <c r="E104" s="25">
        <v>100000</v>
      </c>
      <c r="F104" s="8" t="s">
        <v>7</v>
      </c>
      <c r="G104" s="6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69"/>
      <c r="FQ104" s="69"/>
      <c r="FR104" s="69"/>
      <c r="FS104" s="69"/>
      <c r="FT104" s="69"/>
      <c r="FU104" s="69"/>
      <c r="FV104" s="69"/>
      <c r="FW104" s="69"/>
      <c r="FX104" s="69"/>
      <c r="FY104" s="69"/>
      <c r="FZ104" s="69"/>
      <c r="GA104" s="69"/>
      <c r="GB104" s="69"/>
      <c r="GC104" s="69"/>
      <c r="GD104" s="69"/>
      <c r="GE104" s="69"/>
      <c r="GF104" s="69"/>
      <c r="GG104" s="69"/>
      <c r="GH104" s="69"/>
      <c r="GI104" s="69"/>
      <c r="GJ104" s="69"/>
      <c r="GK104" s="69"/>
      <c r="GL104" s="69"/>
      <c r="GM104" s="69"/>
      <c r="GN104" s="69"/>
      <c r="GO104" s="69"/>
      <c r="GP104" s="69"/>
      <c r="GQ104" s="69"/>
      <c r="GR104" s="69"/>
      <c r="GS104" s="69"/>
      <c r="GT104" s="69"/>
      <c r="GU104" s="69"/>
      <c r="GV104" s="69"/>
      <c r="GW104" s="69"/>
      <c r="GX104" s="69"/>
      <c r="GY104" s="69"/>
      <c r="GZ104" s="69"/>
      <c r="HA104" s="69"/>
      <c r="HB104" s="69"/>
      <c r="HC104" s="69"/>
      <c r="HD104" s="69"/>
      <c r="HE104" s="69"/>
      <c r="HF104" s="69"/>
      <c r="HG104" s="69"/>
      <c r="HH104" s="69"/>
      <c r="HI104" s="69"/>
      <c r="HJ104" s="69"/>
      <c r="HK104" s="69"/>
      <c r="HL104" s="69"/>
      <c r="HM104" s="69"/>
      <c r="HN104" s="69"/>
      <c r="HO104" s="69"/>
      <c r="HP104" s="69"/>
      <c r="HQ104" s="69"/>
      <c r="HR104" s="69"/>
      <c r="HS104" s="69"/>
      <c r="HT104" s="69"/>
      <c r="HU104" s="69"/>
      <c r="HV104" s="69"/>
      <c r="HW104" s="69"/>
      <c r="HX104" s="69"/>
      <c r="HY104" s="69"/>
      <c r="HZ104" s="69"/>
      <c r="IA104" s="69"/>
      <c r="IB104" s="69"/>
      <c r="IC104" s="69"/>
      <c r="ID104" s="69"/>
      <c r="IE104" s="69"/>
      <c r="IF104" s="69"/>
      <c r="IG104" s="69"/>
      <c r="IH104" s="69"/>
      <c r="II104" s="69"/>
      <c r="IJ104" s="69"/>
      <c r="IK104" s="69"/>
      <c r="IL104" s="69"/>
      <c r="IM104" s="69"/>
      <c r="IN104" s="69"/>
      <c r="IO104" s="69"/>
      <c r="IP104" s="69"/>
      <c r="IQ104" s="69"/>
      <c r="IR104" s="69"/>
      <c r="IS104" s="69"/>
      <c r="IT104" s="69"/>
      <c r="IU104" s="69"/>
      <c r="IV104" s="69"/>
    </row>
    <row r="105" spans="1:256" s="22" customFormat="1" ht="21" x14ac:dyDescent="0.35">
      <c r="A105" s="103" t="s">
        <v>203</v>
      </c>
      <c r="B105" s="104"/>
      <c r="C105" s="104"/>
      <c r="D105" s="104"/>
      <c r="E105" s="104"/>
      <c r="F105" s="104"/>
      <c r="G105" s="14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  <c r="GI105" s="21"/>
      <c r="GJ105" s="21"/>
      <c r="GK105" s="21"/>
      <c r="GL105" s="21"/>
      <c r="GM105" s="21"/>
      <c r="GN105" s="21"/>
      <c r="GO105" s="21"/>
      <c r="GP105" s="21"/>
      <c r="GQ105" s="21"/>
      <c r="GR105" s="21"/>
      <c r="GS105" s="21"/>
      <c r="GT105" s="21"/>
      <c r="GU105" s="21"/>
      <c r="GV105" s="21"/>
      <c r="GW105" s="21"/>
      <c r="GX105" s="21"/>
      <c r="GY105" s="21"/>
      <c r="GZ105" s="21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1"/>
      <c r="IE105" s="21"/>
      <c r="IF105" s="21"/>
      <c r="IG105" s="21"/>
      <c r="IH105" s="21"/>
      <c r="II105" s="21"/>
      <c r="IJ105" s="21"/>
      <c r="IK105" s="21"/>
      <c r="IL105" s="21"/>
      <c r="IM105" s="21"/>
      <c r="IN105" s="21"/>
      <c r="IO105" s="21"/>
      <c r="IP105" s="21"/>
      <c r="IQ105" s="21"/>
      <c r="IR105" s="21"/>
      <c r="IS105" s="21"/>
      <c r="IT105" s="21"/>
      <c r="IU105" s="21"/>
      <c r="IV105" s="21"/>
    </row>
    <row r="106" spans="1:256" s="70" customFormat="1" ht="23.45" customHeight="1" x14ac:dyDescent="0.35">
      <c r="A106" s="6"/>
      <c r="B106" s="6"/>
      <c r="C106" s="5" t="s">
        <v>146</v>
      </c>
      <c r="D106" s="5" t="s">
        <v>9</v>
      </c>
      <c r="E106" s="25">
        <v>100000</v>
      </c>
      <c r="F106" s="8" t="s">
        <v>7</v>
      </c>
      <c r="G106" s="6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69"/>
      <c r="FG106" s="69"/>
      <c r="FH106" s="69"/>
      <c r="FI106" s="69"/>
      <c r="FJ106" s="69"/>
      <c r="FK106" s="69"/>
      <c r="FL106" s="69"/>
      <c r="FM106" s="69"/>
      <c r="FN106" s="69"/>
      <c r="FO106" s="69"/>
      <c r="FP106" s="69"/>
      <c r="FQ106" s="69"/>
      <c r="FR106" s="69"/>
      <c r="FS106" s="69"/>
      <c r="FT106" s="69"/>
      <c r="FU106" s="69"/>
      <c r="FV106" s="69"/>
      <c r="FW106" s="69"/>
      <c r="FX106" s="69"/>
      <c r="FY106" s="69"/>
      <c r="FZ106" s="69"/>
      <c r="GA106" s="69"/>
      <c r="GB106" s="69"/>
      <c r="GC106" s="69"/>
      <c r="GD106" s="69"/>
      <c r="GE106" s="69"/>
      <c r="GF106" s="69"/>
      <c r="GG106" s="69"/>
      <c r="GH106" s="69"/>
      <c r="GI106" s="69"/>
      <c r="GJ106" s="69"/>
      <c r="GK106" s="69"/>
      <c r="GL106" s="69"/>
      <c r="GM106" s="69"/>
      <c r="GN106" s="69"/>
      <c r="GO106" s="69"/>
      <c r="GP106" s="69"/>
      <c r="GQ106" s="69"/>
      <c r="GR106" s="69"/>
      <c r="GS106" s="69"/>
      <c r="GT106" s="69"/>
      <c r="GU106" s="69"/>
      <c r="GV106" s="69"/>
      <c r="GW106" s="69"/>
      <c r="GX106" s="69"/>
      <c r="GY106" s="69"/>
      <c r="GZ106" s="69"/>
      <c r="HA106" s="69"/>
      <c r="HB106" s="69"/>
      <c r="HC106" s="69"/>
      <c r="HD106" s="69"/>
      <c r="HE106" s="69"/>
      <c r="HF106" s="69"/>
      <c r="HG106" s="69"/>
      <c r="HH106" s="69"/>
      <c r="HI106" s="69"/>
      <c r="HJ106" s="69"/>
      <c r="HK106" s="69"/>
      <c r="HL106" s="69"/>
      <c r="HM106" s="69"/>
      <c r="HN106" s="69"/>
      <c r="HO106" s="69"/>
      <c r="HP106" s="69"/>
      <c r="HQ106" s="69"/>
      <c r="HR106" s="69"/>
      <c r="HS106" s="69"/>
      <c r="HT106" s="69"/>
      <c r="HU106" s="69"/>
      <c r="HV106" s="69"/>
      <c r="HW106" s="69"/>
      <c r="HX106" s="69"/>
      <c r="HY106" s="69"/>
      <c r="HZ106" s="69"/>
      <c r="IA106" s="69"/>
      <c r="IB106" s="69"/>
      <c r="IC106" s="69"/>
      <c r="ID106" s="69"/>
      <c r="IE106" s="69"/>
      <c r="IF106" s="69"/>
      <c r="IG106" s="69"/>
      <c r="IH106" s="69"/>
      <c r="II106" s="69"/>
      <c r="IJ106" s="69"/>
      <c r="IK106" s="69"/>
      <c r="IL106" s="69"/>
      <c r="IM106" s="69"/>
      <c r="IN106" s="69"/>
      <c r="IO106" s="69"/>
      <c r="IP106" s="69"/>
      <c r="IQ106" s="69"/>
      <c r="IR106" s="69"/>
      <c r="IS106" s="69"/>
      <c r="IT106" s="69"/>
      <c r="IU106" s="69"/>
      <c r="IV106" s="69"/>
    </row>
    <row r="107" spans="1:256" s="22" customFormat="1" ht="25.5" customHeight="1" x14ac:dyDescent="0.35">
      <c r="A107" s="103" t="s">
        <v>147</v>
      </c>
      <c r="B107" s="104"/>
      <c r="C107" s="104"/>
      <c r="D107" s="104"/>
      <c r="E107" s="104"/>
      <c r="F107" s="104"/>
      <c r="G107" s="14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  <c r="IL107" s="21"/>
      <c r="IM107" s="21"/>
      <c r="IN107" s="21"/>
      <c r="IO107" s="21"/>
      <c r="IP107" s="21"/>
      <c r="IQ107" s="21"/>
      <c r="IR107" s="21"/>
      <c r="IS107" s="21"/>
      <c r="IT107" s="21"/>
      <c r="IU107" s="21"/>
      <c r="IV107" s="21"/>
    </row>
    <row r="108" spans="1:256" s="70" customFormat="1" ht="23.45" customHeight="1" x14ac:dyDescent="0.35">
      <c r="A108" s="6"/>
      <c r="B108" s="6"/>
      <c r="C108" s="5" t="s">
        <v>148</v>
      </c>
      <c r="D108" s="5" t="s">
        <v>9</v>
      </c>
      <c r="E108" s="25">
        <v>20000000</v>
      </c>
      <c r="F108" s="8" t="s">
        <v>7</v>
      </c>
      <c r="G108" s="6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69"/>
      <c r="EQ108" s="69"/>
      <c r="ER108" s="69"/>
      <c r="ES108" s="69"/>
      <c r="ET108" s="69"/>
      <c r="EU108" s="69"/>
      <c r="EV108" s="69"/>
      <c r="EW108" s="69"/>
      <c r="EX108" s="69"/>
      <c r="EY108" s="69"/>
      <c r="EZ108" s="69"/>
      <c r="FA108" s="69"/>
      <c r="FB108" s="69"/>
      <c r="FC108" s="69"/>
      <c r="FD108" s="69"/>
      <c r="FE108" s="69"/>
      <c r="FF108" s="69"/>
      <c r="FG108" s="69"/>
      <c r="FH108" s="69"/>
      <c r="FI108" s="69"/>
      <c r="FJ108" s="69"/>
      <c r="FK108" s="69"/>
      <c r="FL108" s="69"/>
      <c r="FM108" s="69"/>
      <c r="FN108" s="69"/>
      <c r="FO108" s="69"/>
      <c r="FP108" s="69"/>
      <c r="FQ108" s="69"/>
      <c r="FR108" s="69"/>
      <c r="FS108" s="69"/>
      <c r="FT108" s="69"/>
      <c r="FU108" s="69"/>
      <c r="FV108" s="69"/>
      <c r="FW108" s="69"/>
      <c r="FX108" s="69"/>
      <c r="FY108" s="69"/>
      <c r="FZ108" s="69"/>
      <c r="GA108" s="69"/>
      <c r="GB108" s="69"/>
      <c r="GC108" s="69"/>
      <c r="GD108" s="69"/>
      <c r="GE108" s="69"/>
      <c r="GF108" s="69"/>
      <c r="GG108" s="69"/>
      <c r="GH108" s="69"/>
      <c r="GI108" s="69"/>
      <c r="GJ108" s="69"/>
      <c r="GK108" s="69"/>
      <c r="GL108" s="69"/>
      <c r="GM108" s="69"/>
      <c r="GN108" s="69"/>
      <c r="GO108" s="69"/>
      <c r="GP108" s="69"/>
      <c r="GQ108" s="69"/>
      <c r="GR108" s="69"/>
      <c r="GS108" s="69"/>
      <c r="GT108" s="69"/>
      <c r="GU108" s="69"/>
      <c r="GV108" s="69"/>
      <c r="GW108" s="69"/>
      <c r="GX108" s="69"/>
      <c r="GY108" s="69"/>
      <c r="GZ108" s="69"/>
      <c r="HA108" s="69"/>
      <c r="HB108" s="69"/>
      <c r="HC108" s="69"/>
      <c r="HD108" s="69"/>
      <c r="HE108" s="69"/>
      <c r="HF108" s="69"/>
      <c r="HG108" s="69"/>
      <c r="HH108" s="69"/>
      <c r="HI108" s="69"/>
      <c r="HJ108" s="69"/>
      <c r="HK108" s="69"/>
      <c r="HL108" s="69"/>
      <c r="HM108" s="69"/>
      <c r="HN108" s="69"/>
      <c r="HO108" s="69"/>
      <c r="HP108" s="69"/>
      <c r="HQ108" s="69"/>
      <c r="HR108" s="69"/>
      <c r="HS108" s="69"/>
      <c r="HT108" s="69"/>
      <c r="HU108" s="69"/>
      <c r="HV108" s="69"/>
      <c r="HW108" s="69"/>
      <c r="HX108" s="69"/>
      <c r="HY108" s="69"/>
      <c r="HZ108" s="69"/>
      <c r="IA108" s="69"/>
      <c r="IB108" s="69"/>
      <c r="IC108" s="69"/>
      <c r="ID108" s="69"/>
      <c r="IE108" s="69"/>
      <c r="IF108" s="69"/>
      <c r="IG108" s="69"/>
      <c r="IH108" s="69"/>
      <c r="II108" s="69"/>
      <c r="IJ108" s="69"/>
      <c r="IK108" s="69"/>
      <c r="IL108" s="69"/>
      <c r="IM108" s="69"/>
      <c r="IN108" s="69"/>
      <c r="IO108" s="69"/>
      <c r="IP108" s="69"/>
      <c r="IQ108" s="69"/>
      <c r="IR108" s="69"/>
      <c r="IS108" s="69"/>
      <c r="IT108" s="69"/>
      <c r="IU108" s="69"/>
      <c r="IV108" s="69"/>
    </row>
    <row r="109" spans="1:256" s="22" customFormat="1" ht="43.5" customHeight="1" x14ac:dyDescent="0.35">
      <c r="A109" s="103" t="s">
        <v>149</v>
      </c>
      <c r="B109" s="104"/>
      <c r="C109" s="104"/>
      <c r="D109" s="104"/>
      <c r="E109" s="104"/>
      <c r="F109" s="104"/>
      <c r="G109" s="14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  <c r="IR109" s="21"/>
      <c r="IS109" s="21"/>
      <c r="IT109" s="21"/>
      <c r="IU109" s="21"/>
      <c r="IV109" s="21"/>
    </row>
    <row r="110" spans="1:256" s="70" customFormat="1" ht="23.45" customHeight="1" x14ac:dyDescent="0.35">
      <c r="A110" s="6"/>
      <c r="B110" s="6"/>
      <c r="C110" s="5" t="s">
        <v>150</v>
      </c>
      <c r="D110" s="5" t="s">
        <v>9</v>
      </c>
      <c r="E110" s="25">
        <v>250000</v>
      </c>
      <c r="F110" s="8" t="s">
        <v>7</v>
      </c>
      <c r="G110" s="6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69"/>
      <c r="EQ110" s="69"/>
      <c r="ER110" s="69"/>
      <c r="ES110" s="69"/>
      <c r="ET110" s="69"/>
      <c r="EU110" s="69"/>
      <c r="EV110" s="69"/>
      <c r="EW110" s="69"/>
      <c r="EX110" s="69"/>
      <c r="EY110" s="69"/>
      <c r="EZ110" s="69"/>
      <c r="FA110" s="69"/>
      <c r="FB110" s="69"/>
      <c r="FC110" s="69"/>
      <c r="FD110" s="69"/>
      <c r="FE110" s="69"/>
      <c r="FF110" s="69"/>
      <c r="FG110" s="69"/>
      <c r="FH110" s="69"/>
      <c r="FI110" s="69"/>
      <c r="FJ110" s="69"/>
      <c r="FK110" s="69"/>
      <c r="FL110" s="69"/>
      <c r="FM110" s="69"/>
      <c r="FN110" s="69"/>
      <c r="FO110" s="69"/>
      <c r="FP110" s="69"/>
      <c r="FQ110" s="69"/>
      <c r="FR110" s="69"/>
      <c r="FS110" s="69"/>
      <c r="FT110" s="69"/>
      <c r="FU110" s="69"/>
      <c r="FV110" s="69"/>
      <c r="FW110" s="69"/>
      <c r="FX110" s="69"/>
      <c r="FY110" s="69"/>
      <c r="FZ110" s="69"/>
      <c r="GA110" s="69"/>
      <c r="GB110" s="69"/>
      <c r="GC110" s="69"/>
      <c r="GD110" s="69"/>
      <c r="GE110" s="69"/>
      <c r="GF110" s="69"/>
      <c r="GG110" s="69"/>
      <c r="GH110" s="69"/>
      <c r="GI110" s="69"/>
      <c r="GJ110" s="69"/>
      <c r="GK110" s="69"/>
      <c r="GL110" s="69"/>
      <c r="GM110" s="69"/>
      <c r="GN110" s="69"/>
      <c r="GO110" s="69"/>
      <c r="GP110" s="69"/>
      <c r="GQ110" s="69"/>
      <c r="GR110" s="69"/>
      <c r="GS110" s="69"/>
      <c r="GT110" s="69"/>
      <c r="GU110" s="69"/>
      <c r="GV110" s="69"/>
      <c r="GW110" s="69"/>
      <c r="GX110" s="69"/>
      <c r="GY110" s="69"/>
      <c r="GZ110" s="69"/>
      <c r="HA110" s="69"/>
      <c r="HB110" s="69"/>
      <c r="HC110" s="69"/>
      <c r="HD110" s="69"/>
      <c r="HE110" s="69"/>
      <c r="HF110" s="69"/>
      <c r="HG110" s="69"/>
      <c r="HH110" s="69"/>
      <c r="HI110" s="69"/>
      <c r="HJ110" s="69"/>
      <c r="HK110" s="69"/>
      <c r="HL110" s="69"/>
      <c r="HM110" s="69"/>
      <c r="HN110" s="69"/>
      <c r="HO110" s="69"/>
      <c r="HP110" s="69"/>
      <c r="HQ110" s="69"/>
      <c r="HR110" s="69"/>
      <c r="HS110" s="69"/>
      <c r="HT110" s="69"/>
      <c r="HU110" s="69"/>
      <c r="HV110" s="69"/>
      <c r="HW110" s="69"/>
      <c r="HX110" s="69"/>
      <c r="HY110" s="69"/>
      <c r="HZ110" s="69"/>
      <c r="IA110" s="69"/>
      <c r="IB110" s="69"/>
      <c r="IC110" s="69"/>
      <c r="ID110" s="69"/>
      <c r="IE110" s="69"/>
      <c r="IF110" s="69"/>
      <c r="IG110" s="69"/>
      <c r="IH110" s="69"/>
      <c r="II110" s="69"/>
      <c r="IJ110" s="69"/>
      <c r="IK110" s="69"/>
      <c r="IL110" s="69"/>
      <c r="IM110" s="69"/>
      <c r="IN110" s="69"/>
      <c r="IO110" s="69"/>
      <c r="IP110" s="69"/>
      <c r="IQ110" s="69"/>
      <c r="IR110" s="69"/>
      <c r="IS110" s="69"/>
      <c r="IT110" s="69"/>
      <c r="IU110" s="69"/>
      <c r="IV110" s="69"/>
    </row>
    <row r="111" spans="1:256" s="22" customFormat="1" ht="23.45" customHeight="1" x14ac:dyDescent="0.35">
      <c r="A111" s="103" t="s">
        <v>151</v>
      </c>
      <c r="B111" s="104"/>
      <c r="C111" s="104"/>
      <c r="D111" s="104"/>
      <c r="E111" s="104"/>
      <c r="F111" s="104"/>
      <c r="G111" s="14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  <c r="IL111" s="21"/>
      <c r="IM111" s="21"/>
      <c r="IN111" s="21"/>
      <c r="IO111" s="21"/>
      <c r="IP111" s="21"/>
      <c r="IQ111" s="21"/>
      <c r="IR111" s="21"/>
      <c r="IS111" s="21"/>
      <c r="IT111" s="21"/>
      <c r="IU111" s="21"/>
      <c r="IV111" s="21"/>
    </row>
    <row r="112" spans="1:256" s="70" customFormat="1" ht="23.45" customHeight="1" x14ac:dyDescent="0.35">
      <c r="A112" s="6"/>
      <c r="B112" s="6"/>
      <c r="C112" s="5" t="s">
        <v>152</v>
      </c>
      <c r="D112" s="5" t="s">
        <v>9</v>
      </c>
      <c r="E112" s="25">
        <v>500000</v>
      </c>
      <c r="F112" s="8" t="s">
        <v>7</v>
      </c>
      <c r="G112" s="6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  <c r="DF112" s="69"/>
      <c r="DG112" s="69"/>
      <c r="DH112" s="69"/>
      <c r="DI112" s="69"/>
      <c r="DJ112" s="69"/>
      <c r="DK112" s="69"/>
      <c r="DL112" s="69"/>
      <c r="DM112" s="69"/>
      <c r="DN112" s="69"/>
      <c r="DO112" s="69"/>
      <c r="DP112" s="69"/>
      <c r="DQ112" s="69"/>
      <c r="DR112" s="69"/>
      <c r="DS112" s="69"/>
      <c r="DT112" s="69"/>
      <c r="DU112" s="69"/>
      <c r="DV112" s="69"/>
      <c r="DW112" s="69"/>
      <c r="DX112" s="69"/>
      <c r="DY112" s="69"/>
      <c r="DZ112" s="69"/>
      <c r="EA112" s="69"/>
      <c r="EB112" s="69"/>
      <c r="EC112" s="69"/>
      <c r="ED112" s="69"/>
      <c r="EE112" s="69"/>
      <c r="EF112" s="69"/>
      <c r="EG112" s="69"/>
      <c r="EH112" s="69"/>
      <c r="EI112" s="69"/>
      <c r="EJ112" s="69"/>
      <c r="EK112" s="69"/>
      <c r="EL112" s="69"/>
      <c r="EM112" s="69"/>
      <c r="EN112" s="69"/>
      <c r="EO112" s="69"/>
      <c r="EP112" s="69"/>
      <c r="EQ112" s="69"/>
      <c r="ER112" s="69"/>
      <c r="ES112" s="69"/>
      <c r="ET112" s="69"/>
      <c r="EU112" s="69"/>
      <c r="EV112" s="69"/>
      <c r="EW112" s="69"/>
      <c r="EX112" s="69"/>
      <c r="EY112" s="69"/>
      <c r="EZ112" s="69"/>
      <c r="FA112" s="69"/>
      <c r="FB112" s="69"/>
      <c r="FC112" s="69"/>
      <c r="FD112" s="69"/>
      <c r="FE112" s="69"/>
      <c r="FF112" s="69"/>
      <c r="FG112" s="69"/>
      <c r="FH112" s="69"/>
      <c r="FI112" s="69"/>
      <c r="FJ112" s="69"/>
      <c r="FK112" s="69"/>
      <c r="FL112" s="69"/>
      <c r="FM112" s="69"/>
      <c r="FN112" s="69"/>
      <c r="FO112" s="69"/>
      <c r="FP112" s="69"/>
      <c r="FQ112" s="69"/>
      <c r="FR112" s="69"/>
      <c r="FS112" s="69"/>
      <c r="FT112" s="69"/>
      <c r="FU112" s="69"/>
      <c r="FV112" s="69"/>
      <c r="FW112" s="69"/>
      <c r="FX112" s="69"/>
      <c r="FY112" s="69"/>
      <c r="FZ112" s="69"/>
      <c r="GA112" s="69"/>
      <c r="GB112" s="69"/>
      <c r="GC112" s="69"/>
      <c r="GD112" s="69"/>
      <c r="GE112" s="69"/>
      <c r="GF112" s="69"/>
      <c r="GG112" s="69"/>
      <c r="GH112" s="69"/>
      <c r="GI112" s="69"/>
      <c r="GJ112" s="69"/>
      <c r="GK112" s="69"/>
      <c r="GL112" s="69"/>
      <c r="GM112" s="69"/>
      <c r="GN112" s="69"/>
      <c r="GO112" s="69"/>
      <c r="GP112" s="69"/>
      <c r="GQ112" s="69"/>
      <c r="GR112" s="69"/>
      <c r="GS112" s="69"/>
      <c r="GT112" s="69"/>
      <c r="GU112" s="69"/>
      <c r="GV112" s="69"/>
      <c r="GW112" s="69"/>
      <c r="GX112" s="69"/>
      <c r="GY112" s="69"/>
      <c r="GZ112" s="69"/>
      <c r="HA112" s="69"/>
      <c r="HB112" s="69"/>
      <c r="HC112" s="69"/>
      <c r="HD112" s="69"/>
      <c r="HE112" s="69"/>
      <c r="HF112" s="69"/>
      <c r="HG112" s="69"/>
      <c r="HH112" s="69"/>
      <c r="HI112" s="69"/>
      <c r="HJ112" s="69"/>
      <c r="HK112" s="69"/>
      <c r="HL112" s="69"/>
      <c r="HM112" s="69"/>
      <c r="HN112" s="69"/>
      <c r="HO112" s="69"/>
      <c r="HP112" s="69"/>
      <c r="HQ112" s="69"/>
      <c r="HR112" s="69"/>
      <c r="HS112" s="69"/>
      <c r="HT112" s="69"/>
      <c r="HU112" s="69"/>
      <c r="HV112" s="69"/>
      <c r="HW112" s="69"/>
      <c r="HX112" s="69"/>
      <c r="HY112" s="69"/>
      <c r="HZ112" s="69"/>
      <c r="IA112" s="69"/>
      <c r="IB112" s="69"/>
      <c r="IC112" s="69"/>
      <c r="ID112" s="69"/>
      <c r="IE112" s="69"/>
      <c r="IF112" s="69"/>
      <c r="IG112" s="69"/>
      <c r="IH112" s="69"/>
      <c r="II112" s="69"/>
      <c r="IJ112" s="69"/>
      <c r="IK112" s="69"/>
      <c r="IL112" s="69"/>
      <c r="IM112" s="69"/>
      <c r="IN112" s="69"/>
      <c r="IO112" s="69"/>
      <c r="IP112" s="69"/>
      <c r="IQ112" s="69"/>
      <c r="IR112" s="69"/>
      <c r="IS112" s="69"/>
      <c r="IT112" s="69"/>
      <c r="IU112" s="69"/>
      <c r="IV112" s="69"/>
    </row>
    <row r="113" spans="1:256" s="22" customFormat="1" ht="23.45" customHeight="1" x14ac:dyDescent="0.35">
      <c r="A113" s="103" t="s">
        <v>153</v>
      </c>
      <c r="B113" s="104"/>
      <c r="C113" s="104"/>
      <c r="D113" s="104"/>
      <c r="E113" s="104"/>
      <c r="F113" s="104"/>
      <c r="G113" s="14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  <c r="IL113" s="21"/>
      <c r="IM113" s="21"/>
      <c r="IN113" s="21"/>
      <c r="IO113" s="21"/>
      <c r="IP113" s="21"/>
      <c r="IQ113" s="21"/>
      <c r="IR113" s="21"/>
      <c r="IS113" s="21"/>
      <c r="IT113" s="21"/>
      <c r="IU113" s="21"/>
      <c r="IV113" s="21"/>
    </row>
    <row r="114" spans="1:256" s="70" customFormat="1" ht="23.45" customHeight="1" x14ac:dyDescent="0.35">
      <c r="A114" s="98"/>
      <c r="B114" s="98"/>
      <c r="C114" s="63" t="s">
        <v>154</v>
      </c>
      <c r="D114" s="5" t="s">
        <v>9</v>
      </c>
      <c r="E114" s="25">
        <v>20000</v>
      </c>
      <c r="F114" s="8" t="s">
        <v>7</v>
      </c>
      <c r="G114" s="6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  <c r="CU114" s="69"/>
      <c r="CV114" s="69"/>
      <c r="CW114" s="69"/>
      <c r="CX114" s="69"/>
      <c r="CY114" s="69"/>
      <c r="CZ114" s="69"/>
      <c r="DA114" s="69"/>
      <c r="DB114" s="69"/>
      <c r="DC114" s="69"/>
      <c r="DD114" s="69"/>
      <c r="DE114" s="69"/>
      <c r="DF114" s="69"/>
      <c r="DG114" s="69"/>
      <c r="DH114" s="69"/>
      <c r="DI114" s="69"/>
      <c r="DJ114" s="69"/>
      <c r="DK114" s="69"/>
      <c r="DL114" s="69"/>
      <c r="DM114" s="69"/>
      <c r="DN114" s="69"/>
      <c r="DO114" s="69"/>
      <c r="DP114" s="69"/>
      <c r="DQ114" s="69"/>
      <c r="DR114" s="69"/>
      <c r="DS114" s="69"/>
      <c r="DT114" s="69"/>
      <c r="DU114" s="69"/>
      <c r="DV114" s="69"/>
      <c r="DW114" s="69"/>
      <c r="DX114" s="69"/>
      <c r="DY114" s="69"/>
      <c r="DZ114" s="69"/>
      <c r="EA114" s="69"/>
      <c r="EB114" s="69"/>
      <c r="EC114" s="69"/>
      <c r="ED114" s="69"/>
      <c r="EE114" s="69"/>
      <c r="EF114" s="69"/>
      <c r="EG114" s="69"/>
      <c r="EH114" s="69"/>
      <c r="EI114" s="69"/>
      <c r="EJ114" s="69"/>
      <c r="EK114" s="69"/>
      <c r="EL114" s="69"/>
      <c r="EM114" s="69"/>
      <c r="EN114" s="69"/>
      <c r="EO114" s="69"/>
      <c r="EP114" s="69"/>
      <c r="EQ114" s="69"/>
      <c r="ER114" s="69"/>
      <c r="ES114" s="69"/>
      <c r="ET114" s="69"/>
      <c r="EU114" s="69"/>
      <c r="EV114" s="69"/>
      <c r="EW114" s="69"/>
      <c r="EX114" s="69"/>
      <c r="EY114" s="69"/>
      <c r="EZ114" s="69"/>
      <c r="FA114" s="69"/>
      <c r="FB114" s="69"/>
      <c r="FC114" s="69"/>
      <c r="FD114" s="69"/>
      <c r="FE114" s="69"/>
      <c r="FF114" s="69"/>
      <c r="FG114" s="69"/>
      <c r="FH114" s="69"/>
      <c r="FI114" s="69"/>
      <c r="FJ114" s="69"/>
      <c r="FK114" s="69"/>
      <c r="FL114" s="69"/>
      <c r="FM114" s="69"/>
      <c r="FN114" s="69"/>
      <c r="FO114" s="69"/>
      <c r="FP114" s="69"/>
      <c r="FQ114" s="69"/>
      <c r="FR114" s="69"/>
      <c r="FS114" s="69"/>
      <c r="FT114" s="69"/>
      <c r="FU114" s="69"/>
      <c r="FV114" s="69"/>
      <c r="FW114" s="69"/>
      <c r="FX114" s="69"/>
      <c r="FY114" s="69"/>
      <c r="FZ114" s="69"/>
      <c r="GA114" s="69"/>
      <c r="GB114" s="69"/>
      <c r="GC114" s="69"/>
      <c r="GD114" s="69"/>
      <c r="GE114" s="69"/>
      <c r="GF114" s="69"/>
      <c r="GG114" s="69"/>
      <c r="GH114" s="69"/>
      <c r="GI114" s="69"/>
      <c r="GJ114" s="69"/>
      <c r="GK114" s="69"/>
      <c r="GL114" s="69"/>
      <c r="GM114" s="69"/>
      <c r="GN114" s="69"/>
      <c r="GO114" s="69"/>
      <c r="GP114" s="69"/>
      <c r="GQ114" s="69"/>
      <c r="GR114" s="69"/>
      <c r="GS114" s="69"/>
      <c r="GT114" s="69"/>
      <c r="GU114" s="69"/>
      <c r="GV114" s="69"/>
      <c r="GW114" s="69"/>
      <c r="GX114" s="69"/>
      <c r="GY114" s="69"/>
      <c r="GZ114" s="69"/>
      <c r="HA114" s="69"/>
      <c r="HB114" s="69"/>
      <c r="HC114" s="69"/>
      <c r="HD114" s="69"/>
      <c r="HE114" s="69"/>
      <c r="HF114" s="69"/>
      <c r="HG114" s="69"/>
      <c r="HH114" s="69"/>
      <c r="HI114" s="69"/>
      <c r="HJ114" s="69"/>
      <c r="HK114" s="69"/>
      <c r="HL114" s="69"/>
      <c r="HM114" s="69"/>
      <c r="HN114" s="69"/>
      <c r="HO114" s="69"/>
      <c r="HP114" s="69"/>
      <c r="HQ114" s="69"/>
      <c r="HR114" s="69"/>
      <c r="HS114" s="69"/>
      <c r="HT114" s="69"/>
      <c r="HU114" s="69"/>
      <c r="HV114" s="69"/>
      <c r="HW114" s="69"/>
      <c r="HX114" s="69"/>
      <c r="HY114" s="69"/>
      <c r="HZ114" s="69"/>
      <c r="IA114" s="69"/>
      <c r="IB114" s="69"/>
      <c r="IC114" s="69"/>
      <c r="ID114" s="69"/>
      <c r="IE114" s="69"/>
      <c r="IF114" s="69"/>
      <c r="IG114" s="69"/>
      <c r="IH114" s="69"/>
      <c r="II114" s="69"/>
      <c r="IJ114" s="69"/>
      <c r="IK114" s="69"/>
      <c r="IL114" s="69"/>
      <c r="IM114" s="69"/>
      <c r="IN114" s="69"/>
      <c r="IO114" s="69"/>
      <c r="IP114" s="69"/>
      <c r="IQ114" s="69"/>
      <c r="IR114" s="69"/>
      <c r="IS114" s="69"/>
      <c r="IT114" s="69"/>
      <c r="IU114" s="69"/>
      <c r="IV114" s="69"/>
    </row>
    <row r="115" spans="1:256" s="22" customFormat="1" ht="23.45" customHeight="1" x14ac:dyDescent="0.35">
      <c r="A115" s="136" t="s">
        <v>155</v>
      </c>
      <c r="B115" s="137"/>
      <c r="C115" s="137"/>
      <c r="D115" s="137"/>
      <c r="E115" s="137"/>
      <c r="F115" s="137"/>
      <c r="G115" s="14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  <c r="IH115" s="21"/>
      <c r="II115" s="21"/>
      <c r="IJ115" s="21"/>
      <c r="IK115" s="21"/>
      <c r="IL115" s="21"/>
      <c r="IM115" s="21"/>
      <c r="IN115" s="21"/>
      <c r="IO115" s="21"/>
      <c r="IP115" s="21"/>
      <c r="IQ115" s="21"/>
      <c r="IR115" s="21"/>
      <c r="IS115" s="21"/>
      <c r="IT115" s="21"/>
      <c r="IU115" s="21"/>
      <c r="IV115" s="21"/>
    </row>
    <row r="116" spans="1:256" s="70" customFormat="1" ht="23.45" customHeight="1" x14ac:dyDescent="0.35">
      <c r="A116" s="6"/>
      <c r="B116" s="6"/>
      <c r="C116" s="5" t="s">
        <v>156</v>
      </c>
      <c r="D116" s="5" t="s">
        <v>9</v>
      </c>
      <c r="E116" s="25">
        <v>1500000</v>
      </c>
      <c r="F116" s="8" t="s">
        <v>7</v>
      </c>
      <c r="G116" s="6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  <c r="DT116" s="69"/>
      <c r="DU116" s="69"/>
      <c r="DV116" s="69"/>
      <c r="DW116" s="69"/>
      <c r="DX116" s="69"/>
      <c r="DY116" s="69"/>
      <c r="DZ116" s="69"/>
      <c r="EA116" s="69"/>
      <c r="EB116" s="69"/>
      <c r="EC116" s="69"/>
      <c r="ED116" s="69"/>
      <c r="EE116" s="69"/>
      <c r="EF116" s="69"/>
      <c r="EG116" s="69"/>
      <c r="EH116" s="69"/>
      <c r="EI116" s="69"/>
      <c r="EJ116" s="69"/>
      <c r="EK116" s="69"/>
      <c r="EL116" s="69"/>
      <c r="EM116" s="69"/>
      <c r="EN116" s="69"/>
      <c r="EO116" s="69"/>
      <c r="EP116" s="69"/>
      <c r="EQ116" s="69"/>
      <c r="ER116" s="69"/>
      <c r="ES116" s="69"/>
      <c r="ET116" s="69"/>
      <c r="EU116" s="69"/>
      <c r="EV116" s="69"/>
      <c r="EW116" s="69"/>
      <c r="EX116" s="69"/>
      <c r="EY116" s="69"/>
      <c r="EZ116" s="69"/>
      <c r="FA116" s="69"/>
      <c r="FB116" s="69"/>
      <c r="FC116" s="69"/>
      <c r="FD116" s="69"/>
      <c r="FE116" s="69"/>
      <c r="FF116" s="69"/>
      <c r="FG116" s="69"/>
      <c r="FH116" s="69"/>
      <c r="FI116" s="69"/>
      <c r="FJ116" s="69"/>
      <c r="FK116" s="69"/>
      <c r="FL116" s="69"/>
      <c r="FM116" s="69"/>
      <c r="FN116" s="69"/>
      <c r="FO116" s="69"/>
      <c r="FP116" s="69"/>
      <c r="FQ116" s="69"/>
      <c r="FR116" s="69"/>
      <c r="FS116" s="69"/>
      <c r="FT116" s="69"/>
      <c r="FU116" s="69"/>
      <c r="FV116" s="69"/>
      <c r="FW116" s="69"/>
      <c r="FX116" s="69"/>
      <c r="FY116" s="69"/>
      <c r="FZ116" s="69"/>
      <c r="GA116" s="69"/>
      <c r="GB116" s="69"/>
      <c r="GC116" s="69"/>
      <c r="GD116" s="69"/>
      <c r="GE116" s="69"/>
      <c r="GF116" s="69"/>
      <c r="GG116" s="69"/>
      <c r="GH116" s="69"/>
      <c r="GI116" s="69"/>
      <c r="GJ116" s="69"/>
      <c r="GK116" s="69"/>
      <c r="GL116" s="69"/>
      <c r="GM116" s="69"/>
      <c r="GN116" s="69"/>
      <c r="GO116" s="69"/>
      <c r="GP116" s="69"/>
      <c r="GQ116" s="69"/>
      <c r="GR116" s="69"/>
      <c r="GS116" s="69"/>
      <c r="GT116" s="69"/>
      <c r="GU116" s="69"/>
      <c r="GV116" s="69"/>
      <c r="GW116" s="69"/>
      <c r="GX116" s="69"/>
      <c r="GY116" s="69"/>
      <c r="GZ116" s="69"/>
      <c r="HA116" s="69"/>
      <c r="HB116" s="69"/>
      <c r="HC116" s="69"/>
      <c r="HD116" s="69"/>
      <c r="HE116" s="69"/>
      <c r="HF116" s="69"/>
      <c r="HG116" s="69"/>
      <c r="HH116" s="69"/>
      <c r="HI116" s="69"/>
      <c r="HJ116" s="69"/>
      <c r="HK116" s="69"/>
      <c r="HL116" s="69"/>
      <c r="HM116" s="69"/>
      <c r="HN116" s="69"/>
      <c r="HO116" s="69"/>
      <c r="HP116" s="69"/>
      <c r="HQ116" s="69"/>
      <c r="HR116" s="69"/>
      <c r="HS116" s="69"/>
      <c r="HT116" s="69"/>
      <c r="HU116" s="69"/>
      <c r="HV116" s="69"/>
      <c r="HW116" s="69"/>
      <c r="HX116" s="69"/>
      <c r="HY116" s="69"/>
      <c r="HZ116" s="69"/>
      <c r="IA116" s="69"/>
      <c r="IB116" s="69"/>
      <c r="IC116" s="69"/>
      <c r="ID116" s="69"/>
      <c r="IE116" s="69"/>
      <c r="IF116" s="69"/>
      <c r="IG116" s="69"/>
      <c r="IH116" s="69"/>
      <c r="II116" s="69"/>
      <c r="IJ116" s="69"/>
      <c r="IK116" s="69"/>
      <c r="IL116" s="69"/>
      <c r="IM116" s="69"/>
      <c r="IN116" s="69"/>
      <c r="IO116" s="69"/>
      <c r="IP116" s="69"/>
      <c r="IQ116" s="69"/>
      <c r="IR116" s="69"/>
      <c r="IS116" s="69"/>
      <c r="IT116" s="69"/>
      <c r="IU116" s="69"/>
      <c r="IV116" s="69"/>
    </row>
    <row r="117" spans="1:256" s="22" customFormat="1" ht="55.5" customHeight="1" x14ac:dyDescent="0.35">
      <c r="A117" s="103" t="s">
        <v>204</v>
      </c>
      <c r="B117" s="104"/>
      <c r="C117" s="104"/>
      <c r="D117" s="104"/>
      <c r="E117" s="104"/>
      <c r="F117" s="104"/>
      <c r="G117" s="14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  <c r="IH117" s="21"/>
      <c r="II117" s="21"/>
      <c r="IJ117" s="21"/>
      <c r="IK117" s="21"/>
      <c r="IL117" s="21"/>
      <c r="IM117" s="21"/>
      <c r="IN117" s="21"/>
      <c r="IO117" s="21"/>
      <c r="IP117" s="21"/>
      <c r="IQ117" s="21"/>
      <c r="IR117" s="21"/>
      <c r="IS117" s="21"/>
      <c r="IT117" s="21"/>
      <c r="IU117" s="21"/>
      <c r="IV117" s="21"/>
    </row>
    <row r="118" spans="1:256" s="22" customFormat="1" ht="23.45" customHeight="1" x14ac:dyDescent="0.35">
      <c r="A118" s="14"/>
      <c r="B118" s="14"/>
      <c r="C118" s="5" t="s">
        <v>157</v>
      </c>
      <c r="D118" s="5" t="s">
        <v>6</v>
      </c>
      <c r="E118" s="25">
        <f>SUM(E119+E121+E123+E125)</f>
        <v>30459290</v>
      </c>
      <c r="F118" s="8" t="s">
        <v>7</v>
      </c>
      <c r="G118" s="14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  <c r="IH118" s="21"/>
      <c r="II118" s="21"/>
      <c r="IJ118" s="21"/>
      <c r="IK118" s="21"/>
      <c r="IL118" s="21"/>
      <c r="IM118" s="21"/>
      <c r="IN118" s="21"/>
      <c r="IO118" s="21"/>
      <c r="IP118" s="21"/>
      <c r="IQ118" s="21"/>
      <c r="IR118" s="21"/>
      <c r="IS118" s="21"/>
      <c r="IT118" s="21"/>
      <c r="IU118" s="21"/>
      <c r="IV118" s="21"/>
    </row>
    <row r="119" spans="1:256" s="70" customFormat="1" ht="23.45" customHeight="1" x14ac:dyDescent="0.35">
      <c r="A119" s="6"/>
      <c r="B119" s="6"/>
      <c r="C119" s="5" t="s">
        <v>158</v>
      </c>
      <c r="D119" s="5" t="s">
        <v>9</v>
      </c>
      <c r="E119" s="25">
        <v>30329290</v>
      </c>
      <c r="F119" s="8" t="s">
        <v>7</v>
      </c>
      <c r="G119" s="6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  <c r="CU119" s="69"/>
      <c r="CV119" s="69"/>
      <c r="CW119" s="69"/>
      <c r="CX119" s="69"/>
      <c r="CY119" s="69"/>
      <c r="CZ119" s="69"/>
      <c r="DA119" s="69"/>
      <c r="DB119" s="69"/>
      <c r="DC119" s="69"/>
      <c r="DD119" s="69"/>
      <c r="DE119" s="69"/>
      <c r="DF119" s="69"/>
      <c r="DG119" s="69"/>
      <c r="DH119" s="69"/>
      <c r="DI119" s="69"/>
      <c r="DJ119" s="69"/>
      <c r="DK119" s="69"/>
      <c r="DL119" s="69"/>
      <c r="DM119" s="69"/>
      <c r="DN119" s="69"/>
      <c r="DO119" s="69"/>
      <c r="DP119" s="69"/>
      <c r="DQ119" s="69"/>
      <c r="DR119" s="69"/>
      <c r="DS119" s="69"/>
      <c r="DT119" s="69"/>
      <c r="DU119" s="69"/>
      <c r="DV119" s="69"/>
      <c r="DW119" s="69"/>
      <c r="DX119" s="69"/>
      <c r="DY119" s="69"/>
      <c r="DZ119" s="69"/>
      <c r="EA119" s="69"/>
      <c r="EB119" s="69"/>
      <c r="EC119" s="69"/>
      <c r="ED119" s="69"/>
      <c r="EE119" s="69"/>
      <c r="EF119" s="69"/>
      <c r="EG119" s="69"/>
      <c r="EH119" s="69"/>
      <c r="EI119" s="69"/>
      <c r="EJ119" s="69"/>
      <c r="EK119" s="69"/>
      <c r="EL119" s="69"/>
      <c r="EM119" s="69"/>
      <c r="EN119" s="69"/>
      <c r="EO119" s="69"/>
      <c r="EP119" s="69"/>
      <c r="EQ119" s="69"/>
      <c r="ER119" s="69"/>
      <c r="ES119" s="69"/>
      <c r="ET119" s="69"/>
      <c r="EU119" s="69"/>
      <c r="EV119" s="69"/>
      <c r="EW119" s="69"/>
      <c r="EX119" s="69"/>
      <c r="EY119" s="69"/>
      <c r="EZ119" s="69"/>
      <c r="FA119" s="69"/>
      <c r="FB119" s="69"/>
      <c r="FC119" s="69"/>
      <c r="FD119" s="69"/>
      <c r="FE119" s="69"/>
      <c r="FF119" s="69"/>
      <c r="FG119" s="69"/>
      <c r="FH119" s="69"/>
      <c r="FI119" s="69"/>
      <c r="FJ119" s="69"/>
      <c r="FK119" s="69"/>
      <c r="FL119" s="69"/>
      <c r="FM119" s="69"/>
      <c r="FN119" s="69"/>
      <c r="FO119" s="69"/>
      <c r="FP119" s="69"/>
      <c r="FQ119" s="69"/>
      <c r="FR119" s="69"/>
      <c r="FS119" s="69"/>
      <c r="FT119" s="69"/>
      <c r="FU119" s="69"/>
      <c r="FV119" s="69"/>
      <c r="FW119" s="69"/>
      <c r="FX119" s="69"/>
      <c r="FY119" s="69"/>
      <c r="FZ119" s="69"/>
      <c r="GA119" s="69"/>
      <c r="GB119" s="69"/>
      <c r="GC119" s="69"/>
      <c r="GD119" s="69"/>
      <c r="GE119" s="69"/>
      <c r="GF119" s="69"/>
      <c r="GG119" s="69"/>
      <c r="GH119" s="69"/>
      <c r="GI119" s="69"/>
      <c r="GJ119" s="69"/>
      <c r="GK119" s="69"/>
      <c r="GL119" s="69"/>
      <c r="GM119" s="69"/>
      <c r="GN119" s="69"/>
      <c r="GO119" s="69"/>
      <c r="GP119" s="69"/>
      <c r="GQ119" s="69"/>
      <c r="GR119" s="69"/>
      <c r="GS119" s="69"/>
      <c r="GT119" s="69"/>
      <c r="GU119" s="69"/>
      <c r="GV119" s="69"/>
      <c r="GW119" s="69"/>
      <c r="GX119" s="69"/>
      <c r="GY119" s="69"/>
      <c r="GZ119" s="69"/>
      <c r="HA119" s="69"/>
      <c r="HB119" s="69"/>
      <c r="HC119" s="69"/>
      <c r="HD119" s="69"/>
      <c r="HE119" s="69"/>
      <c r="HF119" s="69"/>
      <c r="HG119" s="69"/>
      <c r="HH119" s="69"/>
      <c r="HI119" s="69"/>
      <c r="HJ119" s="69"/>
      <c r="HK119" s="69"/>
      <c r="HL119" s="69"/>
      <c r="HM119" s="69"/>
      <c r="HN119" s="69"/>
      <c r="HO119" s="69"/>
      <c r="HP119" s="69"/>
      <c r="HQ119" s="69"/>
      <c r="HR119" s="69"/>
      <c r="HS119" s="69"/>
      <c r="HT119" s="69"/>
      <c r="HU119" s="69"/>
      <c r="HV119" s="69"/>
      <c r="HW119" s="69"/>
      <c r="HX119" s="69"/>
      <c r="HY119" s="69"/>
      <c r="HZ119" s="69"/>
      <c r="IA119" s="69"/>
      <c r="IB119" s="69"/>
      <c r="IC119" s="69"/>
      <c r="ID119" s="69"/>
      <c r="IE119" s="69"/>
      <c r="IF119" s="69"/>
      <c r="IG119" s="69"/>
      <c r="IH119" s="69"/>
      <c r="II119" s="69"/>
      <c r="IJ119" s="69"/>
      <c r="IK119" s="69"/>
      <c r="IL119" s="69"/>
      <c r="IM119" s="69"/>
      <c r="IN119" s="69"/>
      <c r="IO119" s="69"/>
      <c r="IP119" s="69"/>
      <c r="IQ119" s="69"/>
      <c r="IR119" s="69"/>
      <c r="IS119" s="69"/>
      <c r="IT119" s="69"/>
      <c r="IU119" s="69"/>
      <c r="IV119" s="69"/>
    </row>
    <row r="120" spans="1:256" s="22" customFormat="1" ht="23.45" customHeight="1" x14ac:dyDescent="0.35">
      <c r="A120" s="13" t="s">
        <v>159</v>
      </c>
      <c r="B120" s="14"/>
      <c r="C120" s="14"/>
      <c r="D120" s="14"/>
      <c r="E120" s="14"/>
      <c r="F120" s="14"/>
      <c r="G120" s="14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1"/>
      <c r="GC120" s="21"/>
      <c r="GD120" s="21"/>
      <c r="GE120" s="21"/>
      <c r="GF120" s="21"/>
      <c r="GG120" s="21"/>
      <c r="GH120" s="21"/>
      <c r="GI120" s="21"/>
      <c r="GJ120" s="21"/>
      <c r="GK120" s="21"/>
      <c r="GL120" s="21"/>
      <c r="GM120" s="21"/>
      <c r="GN120" s="21"/>
      <c r="GO120" s="21"/>
      <c r="GP120" s="21"/>
      <c r="GQ120" s="21"/>
      <c r="GR120" s="21"/>
      <c r="GS120" s="21"/>
      <c r="GT120" s="21"/>
      <c r="GU120" s="21"/>
      <c r="GV120" s="21"/>
      <c r="GW120" s="21"/>
      <c r="GX120" s="21"/>
      <c r="GY120" s="21"/>
      <c r="GZ120" s="21"/>
      <c r="HA120" s="21"/>
      <c r="HB120" s="21"/>
      <c r="HC120" s="21"/>
      <c r="HD120" s="21"/>
      <c r="HE120" s="21"/>
      <c r="HF120" s="21"/>
      <c r="HG120" s="21"/>
      <c r="HH120" s="21"/>
      <c r="HI120" s="21"/>
      <c r="HJ120" s="21"/>
      <c r="HK120" s="21"/>
      <c r="HL120" s="21"/>
      <c r="HM120" s="21"/>
      <c r="HN120" s="21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1"/>
      <c r="IE120" s="21"/>
      <c r="IF120" s="21"/>
      <c r="IG120" s="21"/>
      <c r="IH120" s="21"/>
      <c r="II120" s="21"/>
      <c r="IJ120" s="21"/>
      <c r="IK120" s="21"/>
      <c r="IL120" s="21"/>
      <c r="IM120" s="21"/>
      <c r="IN120" s="21"/>
      <c r="IO120" s="21"/>
      <c r="IP120" s="21"/>
      <c r="IQ120" s="21"/>
      <c r="IR120" s="21"/>
      <c r="IS120" s="21"/>
      <c r="IT120" s="21"/>
      <c r="IU120" s="21"/>
      <c r="IV120" s="21"/>
    </row>
    <row r="121" spans="1:256" s="70" customFormat="1" ht="23.45" customHeight="1" x14ac:dyDescent="0.35">
      <c r="A121" s="6"/>
      <c r="B121" s="6"/>
      <c r="C121" s="5" t="s">
        <v>160</v>
      </c>
      <c r="D121" s="5" t="s">
        <v>9</v>
      </c>
      <c r="E121" s="25">
        <v>20000</v>
      </c>
      <c r="F121" s="8" t="s">
        <v>7</v>
      </c>
      <c r="G121" s="6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  <c r="DT121" s="69"/>
      <c r="DU121" s="69"/>
      <c r="DV121" s="69"/>
      <c r="DW121" s="69"/>
      <c r="DX121" s="69"/>
      <c r="DY121" s="69"/>
      <c r="DZ121" s="69"/>
      <c r="EA121" s="69"/>
      <c r="EB121" s="69"/>
      <c r="EC121" s="69"/>
      <c r="ED121" s="69"/>
      <c r="EE121" s="69"/>
      <c r="EF121" s="69"/>
      <c r="EG121" s="69"/>
      <c r="EH121" s="69"/>
      <c r="EI121" s="69"/>
      <c r="EJ121" s="69"/>
      <c r="EK121" s="69"/>
      <c r="EL121" s="69"/>
      <c r="EM121" s="69"/>
      <c r="EN121" s="69"/>
      <c r="EO121" s="69"/>
      <c r="EP121" s="69"/>
      <c r="EQ121" s="69"/>
      <c r="ER121" s="69"/>
      <c r="ES121" s="69"/>
      <c r="ET121" s="69"/>
      <c r="EU121" s="69"/>
      <c r="EV121" s="69"/>
      <c r="EW121" s="69"/>
      <c r="EX121" s="69"/>
      <c r="EY121" s="69"/>
      <c r="EZ121" s="69"/>
      <c r="FA121" s="69"/>
      <c r="FB121" s="69"/>
      <c r="FC121" s="69"/>
      <c r="FD121" s="69"/>
      <c r="FE121" s="69"/>
      <c r="FF121" s="69"/>
      <c r="FG121" s="69"/>
      <c r="FH121" s="69"/>
      <c r="FI121" s="69"/>
      <c r="FJ121" s="69"/>
      <c r="FK121" s="69"/>
      <c r="FL121" s="69"/>
      <c r="FM121" s="69"/>
      <c r="FN121" s="69"/>
      <c r="FO121" s="69"/>
      <c r="FP121" s="69"/>
      <c r="FQ121" s="69"/>
      <c r="FR121" s="69"/>
      <c r="FS121" s="69"/>
      <c r="FT121" s="69"/>
      <c r="FU121" s="69"/>
      <c r="FV121" s="69"/>
      <c r="FW121" s="69"/>
      <c r="FX121" s="69"/>
      <c r="FY121" s="69"/>
      <c r="FZ121" s="69"/>
      <c r="GA121" s="69"/>
      <c r="GB121" s="69"/>
      <c r="GC121" s="69"/>
      <c r="GD121" s="69"/>
      <c r="GE121" s="69"/>
      <c r="GF121" s="69"/>
      <c r="GG121" s="69"/>
      <c r="GH121" s="69"/>
      <c r="GI121" s="69"/>
      <c r="GJ121" s="69"/>
      <c r="GK121" s="69"/>
      <c r="GL121" s="69"/>
      <c r="GM121" s="69"/>
      <c r="GN121" s="69"/>
      <c r="GO121" s="69"/>
      <c r="GP121" s="69"/>
      <c r="GQ121" s="69"/>
      <c r="GR121" s="69"/>
      <c r="GS121" s="69"/>
      <c r="GT121" s="69"/>
      <c r="GU121" s="69"/>
      <c r="GV121" s="69"/>
      <c r="GW121" s="69"/>
      <c r="GX121" s="69"/>
      <c r="GY121" s="69"/>
      <c r="GZ121" s="69"/>
      <c r="HA121" s="69"/>
      <c r="HB121" s="69"/>
      <c r="HC121" s="69"/>
      <c r="HD121" s="69"/>
      <c r="HE121" s="69"/>
      <c r="HF121" s="69"/>
      <c r="HG121" s="69"/>
      <c r="HH121" s="69"/>
      <c r="HI121" s="69"/>
      <c r="HJ121" s="69"/>
      <c r="HK121" s="69"/>
      <c r="HL121" s="69"/>
      <c r="HM121" s="69"/>
      <c r="HN121" s="69"/>
      <c r="HO121" s="69"/>
      <c r="HP121" s="69"/>
      <c r="HQ121" s="69"/>
      <c r="HR121" s="69"/>
      <c r="HS121" s="69"/>
      <c r="HT121" s="69"/>
      <c r="HU121" s="69"/>
      <c r="HV121" s="69"/>
      <c r="HW121" s="69"/>
      <c r="HX121" s="69"/>
      <c r="HY121" s="69"/>
      <c r="HZ121" s="69"/>
      <c r="IA121" s="69"/>
      <c r="IB121" s="69"/>
      <c r="IC121" s="69"/>
      <c r="ID121" s="69"/>
      <c r="IE121" s="69"/>
      <c r="IF121" s="69"/>
      <c r="IG121" s="69"/>
      <c r="IH121" s="69"/>
      <c r="II121" s="69"/>
      <c r="IJ121" s="69"/>
      <c r="IK121" s="69"/>
      <c r="IL121" s="69"/>
      <c r="IM121" s="69"/>
      <c r="IN121" s="69"/>
      <c r="IO121" s="69"/>
      <c r="IP121" s="69"/>
      <c r="IQ121" s="69"/>
      <c r="IR121" s="69"/>
      <c r="IS121" s="69"/>
      <c r="IT121" s="69"/>
      <c r="IU121" s="69"/>
      <c r="IV121" s="69"/>
    </row>
    <row r="122" spans="1:256" s="22" customFormat="1" ht="59.25" customHeight="1" x14ac:dyDescent="0.35">
      <c r="A122" s="103" t="s">
        <v>205</v>
      </c>
      <c r="B122" s="104"/>
      <c r="C122" s="104"/>
      <c r="D122" s="104"/>
      <c r="E122" s="104"/>
      <c r="F122" s="104"/>
      <c r="G122" s="14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1"/>
      <c r="GG122" s="21"/>
      <c r="GH122" s="21"/>
      <c r="GI122" s="21"/>
      <c r="GJ122" s="21"/>
      <c r="GK122" s="21"/>
      <c r="GL122" s="21"/>
      <c r="GM122" s="21"/>
      <c r="GN122" s="21"/>
      <c r="GO122" s="21"/>
      <c r="GP122" s="21"/>
      <c r="GQ122" s="21"/>
      <c r="GR122" s="21"/>
      <c r="GS122" s="21"/>
      <c r="GT122" s="21"/>
      <c r="GU122" s="21"/>
      <c r="GV122" s="21"/>
      <c r="GW122" s="21"/>
      <c r="GX122" s="21"/>
      <c r="GY122" s="21"/>
      <c r="GZ122" s="21"/>
      <c r="HA122" s="21"/>
      <c r="HB122" s="21"/>
      <c r="HC122" s="21"/>
      <c r="HD122" s="21"/>
      <c r="HE122" s="21"/>
      <c r="HF122" s="21"/>
      <c r="HG122" s="21"/>
      <c r="HH122" s="21"/>
      <c r="HI122" s="21"/>
      <c r="HJ122" s="21"/>
      <c r="HK122" s="21"/>
      <c r="HL122" s="21"/>
      <c r="HM122" s="21"/>
      <c r="HN122" s="21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  <c r="IL122" s="21"/>
      <c r="IM122" s="21"/>
      <c r="IN122" s="21"/>
      <c r="IO122" s="21"/>
      <c r="IP122" s="21"/>
      <c r="IQ122" s="21"/>
      <c r="IR122" s="21"/>
      <c r="IS122" s="21"/>
      <c r="IT122" s="21"/>
      <c r="IU122" s="21"/>
      <c r="IV122" s="21"/>
    </row>
    <row r="123" spans="1:256" s="70" customFormat="1" ht="23.45" customHeight="1" x14ac:dyDescent="0.35">
      <c r="A123" s="6"/>
      <c r="B123" s="6"/>
      <c r="C123" s="5" t="s">
        <v>161</v>
      </c>
      <c r="D123" s="5" t="s">
        <v>9</v>
      </c>
      <c r="E123" s="25">
        <v>60000</v>
      </c>
      <c r="F123" s="8" t="s">
        <v>7</v>
      </c>
      <c r="G123" s="6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  <c r="CU123" s="69"/>
      <c r="CV123" s="69"/>
      <c r="CW123" s="69"/>
      <c r="CX123" s="69"/>
      <c r="CY123" s="69"/>
      <c r="CZ123" s="69"/>
      <c r="DA123" s="69"/>
      <c r="DB123" s="69"/>
      <c r="DC123" s="69"/>
      <c r="DD123" s="69"/>
      <c r="DE123" s="69"/>
      <c r="DF123" s="69"/>
      <c r="DG123" s="69"/>
      <c r="DH123" s="69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69"/>
      <c r="DW123" s="69"/>
      <c r="DX123" s="69"/>
      <c r="DY123" s="69"/>
      <c r="DZ123" s="69"/>
      <c r="EA123" s="69"/>
      <c r="EB123" s="69"/>
      <c r="EC123" s="69"/>
      <c r="ED123" s="69"/>
      <c r="EE123" s="69"/>
      <c r="EF123" s="69"/>
      <c r="EG123" s="69"/>
      <c r="EH123" s="69"/>
      <c r="EI123" s="69"/>
      <c r="EJ123" s="69"/>
      <c r="EK123" s="69"/>
      <c r="EL123" s="69"/>
      <c r="EM123" s="69"/>
      <c r="EN123" s="69"/>
      <c r="EO123" s="69"/>
      <c r="EP123" s="69"/>
      <c r="EQ123" s="69"/>
      <c r="ER123" s="69"/>
      <c r="ES123" s="69"/>
      <c r="ET123" s="69"/>
      <c r="EU123" s="69"/>
      <c r="EV123" s="69"/>
      <c r="EW123" s="69"/>
      <c r="EX123" s="69"/>
      <c r="EY123" s="69"/>
      <c r="EZ123" s="69"/>
      <c r="FA123" s="69"/>
      <c r="FB123" s="69"/>
      <c r="FC123" s="69"/>
      <c r="FD123" s="69"/>
      <c r="FE123" s="69"/>
      <c r="FF123" s="69"/>
      <c r="FG123" s="69"/>
      <c r="FH123" s="69"/>
      <c r="FI123" s="69"/>
      <c r="FJ123" s="69"/>
      <c r="FK123" s="69"/>
      <c r="FL123" s="69"/>
      <c r="FM123" s="69"/>
      <c r="FN123" s="69"/>
      <c r="FO123" s="69"/>
      <c r="FP123" s="69"/>
      <c r="FQ123" s="69"/>
      <c r="FR123" s="69"/>
      <c r="FS123" s="69"/>
      <c r="FT123" s="69"/>
      <c r="FU123" s="69"/>
      <c r="FV123" s="69"/>
      <c r="FW123" s="69"/>
      <c r="FX123" s="69"/>
      <c r="FY123" s="69"/>
      <c r="FZ123" s="69"/>
      <c r="GA123" s="69"/>
      <c r="GB123" s="69"/>
      <c r="GC123" s="69"/>
      <c r="GD123" s="69"/>
      <c r="GE123" s="69"/>
      <c r="GF123" s="69"/>
      <c r="GG123" s="69"/>
      <c r="GH123" s="69"/>
      <c r="GI123" s="69"/>
      <c r="GJ123" s="69"/>
      <c r="GK123" s="69"/>
      <c r="GL123" s="69"/>
      <c r="GM123" s="69"/>
      <c r="GN123" s="69"/>
      <c r="GO123" s="69"/>
      <c r="GP123" s="69"/>
      <c r="GQ123" s="69"/>
      <c r="GR123" s="69"/>
      <c r="GS123" s="69"/>
      <c r="GT123" s="69"/>
      <c r="GU123" s="69"/>
      <c r="GV123" s="69"/>
      <c r="GW123" s="69"/>
      <c r="GX123" s="69"/>
      <c r="GY123" s="69"/>
      <c r="GZ123" s="69"/>
      <c r="HA123" s="69"/>
      <c r="HB123" s="69"/>
      <c r="HC123" s="69"/>
      <c r="HD123" s="69"/>
      <c r="HE123" s="69"/>
      <c r="HF123" s="69"/>
      <c r="HG123" s="69"/>
      <c r="HH123" s="69"/>
      <c r="HI123" s="69"/>
      <c r="HJ123" s="69"/>
      <c r="HK123" s="69"/>
      <c r="HL123" s="69"/>
      <c r="HM123" s="69"/>
      <c r="HN123" s="69"/>
      <c r="HO123" s="69"/>
      <c r="HP123" s="69"/>
      <c r="HQ123" s="69"/>
      <c r="HR123" s="69"/>
      <c r="HS123" s="69"/>
      <c r="HT123" s="69"/>
      <c r="HU123" s="69"/>
      <c r="HV123" s="69"/>
      <c r="HW123" s="69"/>
      <c r="HX123" s="69"/>
      <c r="HY123" s="69"/>
      <c r="HZ123" s="69"/>
      <c r="IA123" s="69"/>
      <c r="IB123" s="69"/>
      <c r="IC123" s="69"/>
      <c r="ID123" s="69"/>
      <c r="IE123" s="69"/>
      <c r="IF123" s="69"/>
      <c r="IG123" s="69"/>
      <c r="IH123" s="69"/>
      <c r="II123" s="69"/>
      <c r="IJ123" s="69"/>
      <c r="IK123" s="69"/>
      <c r="IL123" s="69"/>
      <c r="IM123" s="69"/>
      <c r="IN123" s="69"/>
      <c r="IO123" s="69"/>
      <c r="IP123" s="69"/>
      <c r="IQ123" s="69"/>
      <c r="IR123" s="69"/>
      <c r="IS123" s="69"/>
      <c r="IT123" s="69"/>
      <c r="IU123" s="69"/>
      <c r="IV123" s="69"/>
    </row>
    <row r="124" spans="1:256" s="22" customFormat="1" ht="54.75" customHeight="1" x14ac:dyDescent="0.35">
      <c r="A124" s="136" t="s">
        <v>206</v>
      </c>
      <c r="B124" s="137"/>
      <c r="C124" s="137"/>
      <c r="D124" s="137"/>
      <c r="E124" s="137"/>
      <c r="F124" s="137"/>
      <c r="G124" s="14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1"/>
      <c r="GC124" s="21"/>
      <c r="GD124" s="21"/>
      <c r="GE124" s="21"/>
      <c r="GF124" s="21"/>
      <c r="GG124" s="21"/>
      <c r="GH124" s="21"/>
      <c r="GI124" s="21"/>
      <c r="GJ124" s="21"/>
      <c r="GK124" s="21"/>
      <c r="GL124" s="21"/>
      <c r="GM124" s="21"/>
      <c r="GN124" s="21"/>
      <c r="GO124" s="21"/>
      <c r="GP124" s="21"/>
      <c r="GQ124" s="21"/>
      <c r="GR124" s="21"/>
      <c r="GS124" s="21"/>
      <c r="GT124" s="21"/>
      <c r="GU124" s="21"/>
      <c r="GV124" s="21"/>
      <c r="GW124" s="21"/>
      <c r="GX124" s="21"/>
      <c r="GY124" s="21"/>
      <c r="GZ124" s="21"/>
      <c r="HA124" s="21"/>
      <c r="HB124" s="21"/>
      <c r="HC124" s="21"/>
      <c r="HD124" s="21"/>
      <c r="HE124" s="21"/>
      <c r="HF124" s="21"/>
      <c r="HG124" s="21"/>
      <c r="HH124" s="21"/>
      <c r="HI124" s="21"/>
      <c r="HJ124" s="21"/>
      <c r="HK124" s="21"/>
      <c r="HL124" s="21"/>
      <c r="HM124" s="21"/>
      <c r="HN124" s="21"/>
      <c r="HO124" s="21"/>
      <c r="HP124" s="21"/>
      <c r="HQ124" s="21"/>
      <c r="HR124" s="21"/>
      <c r="HS124" s="21"/>
      <c r="HT124" s="21"/>
      <c r="HU124" s="21"/>
      <c r="HV124" s="21"/>
      <c r="HW124" s="21"/>
      <c r="HX124" s="21"/>
      <c r="HY124" s="21"/>
      <c r="HZ124" s="21"/>
      <c r="IA124" s="21"/>
      <c r="IB124" s="21"/>
      <c r="IC124" s="21"/>
      <c r="ID124" s="21"/>
      <c r="IE124" s="21"/>
      <c r="IF124" s="21"/>
      <c r="IG124" s="21"/>
      <c r="IH124" s="21"/>
      <c r="II124" s="21"/>
      <c r="IJ124" s="21"/>
      <c r="IK124" s="21"/>
      <c r="IL124" s="21"/>
      <c r="IM124" s="21"/>
      <c r="IN124" s="21"/>
      <c r="IO124" s="21"/>
      <c r="IP124" s="21"/>
      <c r="IQ124" s="21"/>
      <c r="IR124" s="21"/>
      <c r="IS124" s="21"/>
      <c r="IT124" s="21"/>
      <c r="IU124" s="21"/>
      <c r="IV124" s="21"/>
    </row>
    <row r="125" spans="1:256" s="70" customFormat="1" ht="23.45" customHeight="1" x14ac:dyDescent="0.35">
      <c r="A125" s="6"/>
      <c r="B125" s="6"/>
      <c r="C125" s="5" t="s">
        <v>162</v>
      </c>
      <c r="D125" s="5" t="s">
        <v>9</v>
      </c>
      <c r="E125" s="25">
        <v>50000</v>
      </c>
      <c r="F125" s="8" t="s">
        <v>7</v>
      </c>
      <c r="G125" s="6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  <c r="EO125" s="69"/>
      <c r="EP125" s="69"/>
      <c r="EQ125" s="69"/>
      <c r="ER125" s="69"/>
      <c r="ES125" s="69"/>
      <c r="ET125" s="69"/>
      <c r="EU125" s="69"/>
      <c r="EV125" s="69"/>
      <c r="EW125" s="69"/>
      <c r="EX125" s="69"/>
      <c r="EY125" s="69"/>
      <c r="EZ125" s="69"/>
      <c r="FA125" s="69"/>
      <c r="FB125" s="69"/>
      <c r="FC125" s="69"/>
      <c r="FD125" s="69"/>
      <c r="FE125" s="69"/>
      <c r="FF125" s="69"/>
      <c r="FG125" s="69"/>
      <c r="FH125" s="69"/>
      <c r="FI125" s="69"/>
      <c r="FJ125" s="69"/>
      <c r="FK125" s="69"/>
      <c r="FL125" s="69"/>
      <c r="FM125" s="69"/>
      <c r="FN125" s="69"/>
      <c r="FO125" s="69"/>
      <c r="FP125" s="69"/>
      <c r="FQ125" s="69"/>
      <c r="FR125" s="69"/>
      <c r="FS125" s="69"/>
      <c r="FT125" s="69"/>
      <c r="FU125" s="69"/>
      <c r="FV125" s="69"/>
      <c r="FW125" s="69"/>
      <c r="FX125" s="69"/>
      <c r="FY125" s="69"/>
      <c r="FZ125" s="69"/>
      <c r="GA125" s="69"/>
      <c r="GB125" s="69"/>
      <c r="GC125" s="69"/>
      <c r="GD125" s="69"/>
      <c r="GE125" s="69"/>
      <c r="GF125" s="69"/>
      <c r="GG125" s="69"/>
      <c r="GH125" s="69"/>
      <c r="GI125" s="69"/>
      <c r="GJ125" s="69"/>
      <c r="GK125" s="69"/>
      <c r="GL125" s="69"/>
      <c r="GM125" s="69"/>
      <c r="GN125" s="69"/>
      <c r="GO125" s="69"/>
      <c r="GP125" s="69"/>
      <c r="GQ125" s="69"/>
      <c r="GR125" s="69"/>
      <c r="GS125" s="69"/>
      <c r="GT125" s="69"/>
      <c r="GU125" s="69"/>
      <c r="GV125" s="69"/>
      <c r="GW125" s="69"/>
      <c r="GX125" s="69"/>
      <c r="GY125" s="69"/>
      <c r="GZ125" s="69"/>
      <c r="HA125" s="69"/>
      <c r="HB125" s="69"/>
      <c r="HC125" s="69"/>
      <c r="HD125" s="69"/>
      <c r="HE125" s="69"/>
      <c r="HF125" s="69"/>
      <c r="HG125" s="69"/>
      <c r="HH125" s="69"/>
      <c r="HI125" s="69"/>
      <c r="HJ125" s="69"/>
      <c r="HK125" s="69"/>
      <c r="HL125" s="69"/>
      <c r="HM125" s="69"/>
      <c r="HN125" s="69"/>
      <c r="HO125" s="69"/>
      <c r="HP125" s="69"/>
      <c r="HQ125" s="69"/>
      <c r="HR125" s="69"/>
      <c r="HS125" s="69"/>
      <c r="HT125" s="69"/>
      <c r="HU125" s="69"/>
      <c r="HV125" s="69"/>
      <c r="HW125" s="69"/>
      <c r="HX125" s="69"/>
      <c r="HY125" s="69"/>
      <c r="HZ125" s="69"/>
      <c r="IA125" s="69"/>
      <c r="IB125" s="69"/>
      <c r="IC125" s="69"/>
      <c r="ID125" s="69"/>
      <c r="IE125" s="69"/>
      <c r="IF125" s="69"/>
      <c r="IG125" s="69"/>
      <c r="IH125" s="69"/>
      <c r="II125" s="69"/>
      <c r="IJ125" s="69"/>
      <c r="IK125" s="69"/>
      <c r="IL125" s="69"/>
      <c r="IM125" s="69"/>
      <c r="IN125" s="69"/>
      <c r="IO125" s="69"/>
      <c r="IP125" s="69"/>
      <c r="IQ125" s="69"/>
      <c r="IR125" s="69"/>
      <c r="IS125" s="69"/>
      <c r="IT125" s="69"/>
      <c r="IU125" s="69"/>
      <c r="IV125" s="69"/>
    </row>
    <row r="126" spans="1:256" s="22" customFormat="1" ht="74.25" customHeight="1" x14ac:dyDescent="0.35">
      <c r="A126" s="136" t="s">
        <v>207</v>
      </c>
      <c r="B126" s="137"/>
      <c r="C126" s="137"/>
      <c r="D126" s="137"/>
      <c r="E126" s="137"/>
      <c r="F126" s="137"/>
      <c r="G126" s="14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  <c r="IH126" s="21"/>
      <c r="II126" s="21"/>
      <c r="IJ126" s="21"/>
      <c r="IK126" s="21"/>
      <c r="IL126" s="21"/>
      <c r="IM126" s="21"/>
      <c r="IN126" s="21"/>
      <c r="IO126" s="21"/>
      <c r="IP126" s="21"/>
      <c r="IQ126" s="21"/>
      <c r="IR126" s="21"/>
      <c r="IS126" s="21"/>
      <c r="IT126" s="21"/>
      <c r="IU126" s="21"/>
      <c r="IV126" s="21"/>
    </row>
    <row r="127" spans="1:256" ht="26.45" customHeight="1" x14ac:dyDescent="0.35">
      <c r="A127" s="56" t="s">
        <v>54</v>
      </c>
      <c r="B127" s="55"/>
      <c r="C127" s="55"/>
      <c r="D127" s="56" t="s">
        <v>6</v>
      </c>
      <c r="E127" s="61">
        <f>SUM(E128+E148)</f>
        <v>9300000</v>
      </c>
      <c r="F127" s="57" t="s">
        <v>7</v>
      </c>
      <c r="G127" s="4"/>
    </row>
    <row r="128" spans="1:256" s="22" customFormat="1" ht="23.45" customHeight="1" x14ac:dyDescent="0.35">
      <c r="A128" s="14"/>
      <c r="B128" s="14"/>
      <c r="C128" s="5" t="s">
        <v>163</v>
      </c>
      <c r="D128" s="5" t="s">
        <v>6</v>
      </c>
      <c r="E128" s="62">
        <f>SUM(E129+E136)</f>
        <v>7500000</v>
      </c>
      <c r="F128" s="8" t="s">
        <v>7</v>
      </c>
      <c r="G128" s="14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  <c r="IH128" s="21"/>
      <c r="II128" s="21"/>
      <c r="IJ128" s="21"/>
      <c r="IK128" s="21"/>
      <c r="IL128" s="21"/>
      <c r="IM128" s="21"/>
      <c r="IN128" s="21"/>
      <c r="IO128" s="21"/>
      <c r="IP128" s="21"/>
      <c r="IQ128" s="21"/>
      <c r="IR128" s="21"/>
      <c r="IS128" s="21"/>
      <c r="IT128" s="21"/>
      <c r="IU128" s="21"/>
      <c r="IV128" s="21"/>
    </row>
    <row r="129" spans="1:256" s="22" customFormat="1" ht="23.45" customHeight="1" x14ac:dyDescent="0.35">
      <c r="A129" s="64"/>
      <c r="B129" s="64"/>
      <c r="C129" s="63" t="s">
        <v>164</v>
      </c>
      <c r="D129" s="5" t="s">
        <v>6</v>
      </c>
      <c r="E129" s="62">
        <f>SUM(E130)</f>
        <v>2300000</v>
      </c>
      <c r="F129" s="8" t="s">
        <v>7</v>
      </c>
      <c r="G129" s="14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  <c r="IH129" s="21"/>
      <c r="II129" s="21"/>
      <c r="IJ129" s="21"/>
      <c r="IK129" s="21"/>
      <c r="IL129" s="21"/>
      <c r="IM129" s="21"/>
      <c r="IN129" s="21"/>
      <c r="IO129" s="21"/>
      <c r="IP129" s="21"/>
      <c r="IQ129" s="21"/>
      <c r="IR129" s="21"/>
      <c r="IS129" s="21"/>
      <c r="IT129" s="21"/>
      <c r="IU129" s="21"/>
      <c r="IV129" s="21"/>
    </row>
    <row r="130" spans="1:256" s="70" customFormat="1" ht="23.45" customHeight="1" x14ac:dyDescent="0.35">
      <c r="A130" s="98"/>
      <c r="B130" s="98"/>
      <c r="C130" s="63" t="s">
        <v>165</v>
      </c>
      <c r="D130" s="5" t="s">
        <v>9</v>
      </c>
      <c r="E130" s="62">
        <v>2300000</v>
      </c>
      <c r="F130" s="8" t="s">
        <v>7</v>
      </c>
      <c r="G130" s="6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</row>
    <row r="131" spans="1:256" s="22" customFormat="1" ht="47.25" customHeight="1" x14ac:dyDescent="0.35">
      <c r="A131" s="136" t="s">
        <v>166</v>
      </c>
      <c r="B131" s="137"/>
      <c r="C131" s="137"/>
      <c r="D131" s="137"/>
      <c r="E131" s="137"/>
      <c r="F131" s="137"/>
      <c r="G131" s="14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  <c r="IK131" s="21"/>
      <c r="IL131" s="21"/>
      <c r="IM131" s="21"/>
      <c r="IN131" s="21"/>
      <c r="IO131" s="21"/>
      <c r="IP131" s="21"/>
      <c r="IQ131" s="21"/>
      <c r="IR131" s="21"/>
      <c r="IS131" s="21"/>
      <c r="IT131" s="21"/>
      <c r="IU131" s="21"/>
      <c r="IV131" s="21"/>
    </row>
    <row r="132" spans="1:256" s="22" customFormat="1" ht="24.75" customHeight="1" x14ac:dyDescent="0.35">
      <c r="A132" s="134" t="s">
        <v>167</v>
      </c>
      <c r="B132" s="135"/>
      <c r="C132" s="135"/>
      <c r="D132" s="135"/>
      <c r="E132" s="135"/>
      <c r="F132" s="135"/>
      <c r="G132" s="14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  <c r="IK132" s="21"/>
      <c r="IL132" s="21"/>
      <c r="IM132" s="21"/>
      <c r="IN132" s="21"/>
      <c r="IO132" s="21"/>
      <c r="IP132" s="21"/>
      <c r="IQ132" s="21"/>
      <c r="IR132" s="21"/>
      <c r="IS132" s="21"/>
      <c r="IT132" s="21"/>
      <c r="IU132" s="21"/>
      <c r="IV132" s="21"/>
    </row>
    <row r="133" spans="1:256" s="22" customFormat="1" ht="21" x14ac:dyDescent="0.35">
      <c r="A133" s="134" t="s">
        <v>208</v>
      </c>
      <c r="B133" s="135"/>
      <c r="C133" s="135"/>
      <c r="D133" s="135"/>
      <c r="E133" s="135"/>
      <c r="F133" s="135"/>
      <c r="G133" s="14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  <c r="IK133" s="21"/>
      <c r="IL133" s="21"/>
      <c r="IM133" s="21"/>
      <c r="IN133" s="21"/>
      <c r="IO133" s="21"/>
      <c r="IP133" s="21"/>
      <c r="IQ133" s="21"/>
      <c r="IR133" s="21"/>
      <c r="IS133" s="21"/>
      <c r="IT133" s="21"/>
      <c r="IU133" s="21"/>
      <c r="IV133" s="21"/>
    </row>
    <row r="134" spans="1:256" s="22" customFormat="1" ht="21" x14ac:dyDescent="0.35">
      <c r="A134" s="78"/>
      <c r="B134" s="79"/>
      <c r="C134" s="79"/>
      <c r="D134" s="79"/>
      <c r="E134" s="79"/>
      <c r="F134" s="79"/>
      <c r="G134" s="14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  <c r="IH134" s="21"/>
      <c r="II134" s="21"/>
      <c r="IJ134" s="21"/>
      <c r="IK134" s="21"/>
      <c r="IL134" s="21"/>
      <c r="IM134" s="21"/>
      <c r="IN134" s="21"/>
      <c r="IO134" s="21"/>
      <c r="IP134" s="21"/>
      <c r="IQ134" s="21"/>
      <c r="IR134" s="21"/>
      <c r="IS134" s="21"/>
      <c r="IT134" s="21"/>
      <c r="IU134" s="21"/>
      <c r="IV134" s="21"/>
    </row>
    <row r="135" spans="1:256" s="22" customFormat="1" ht="21" x14ac:dyDescent="0.35">
      <c r="A135" s="78"/>
      <c r="B135" s="79"/>
      <c r="C135" s="79"/>
      <c r="D135" s="79"/>
      <c r="E135" s="79"/>
      <c r="F135" s="79"/>
      <c r="G135" s="14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1"/>
      <c r="FW135" s="21"/>
      <c r="FX135" s="21"/>
      <c r="FY135" s="21"/>
      <c r="FZ135" s="21"/>
      <c r="GA135" s="21"/>
      <c r="GB135" s="21"/>
      <c r="GC135" s="21"/>
      <c r="GD135" s="21"/>
      <c r="GE135" s="21"/>
      <c r="GF135" s="21"/>
      <c r="GG135" s="21"/>
      <c r="GH135" s="21"/>
      <c r="GI135" s="21"/>
      <c r="GJ135" s="21"/>
      <c r="GK135" s="21"/>
      <c r="GL135" s="21"/>
      <c r="GM135" s="21"/>
      <c r="GN135" s="21"/>
      <c r="GO135" s="21"/>
      <c r="GP135" s="21"/>
      <c r="GQ135" s="21"/>
      <c r="GR135" s="21"/>
      <c r="GS135" s="21"/>
      <c r="GT135" s="21"/>
      <c r="GU135" s="21"/>
      <c r="GV135" s="21"/>
      <c r="GW135" s="21"/>
      <c r="GX135" s="21"/>
      <c r="GY135" s="21"/>
      <c r="GZ135" s="21"/>
      <c r="HA135" s="21"/>
      <c r="HB135" s="21"/>
      <c r="HC135" s="21"/>
      <c r="HD135" s="21"/>
      <c r="HE135" s="21"/>
      <c r="HF135" s="21"/>
      <c r="HG135" s="21"/>
      <c r="HH135" s="21"/>
      <c r="HI135" s="21"/>
      <c r="HJ135" s="21"/>
      <c r="HK135" s="21"/>
      <c r="HL135" s="21"/>
      <c r="HM135" s="21"/>
      <c r="HN135" s="21"/>
      <c r="HO135" s="21"/>
      <c r="HP135" s="21"/>
      <c r="HQ135" s="21"/>
      <c r="HR135" s="21"/>
      <c r="HS135" s="21"/>
      <c r="HT135" s="21"/>
      <c r="HU135" s="21"/>
      <c r="HV135" s="21"/>
      <c r="HW135" s="21"/>
      <c r="HX135" s="21"/>
      <c r="HY135" s="21"/>
      <c r="HZ135" s="21"/>
      <c r="IA135" s="21"/>
      <c r="IB135" s="21"/>
      <c r="IC135" s="21"/>
      <c r="ID135" s="21"/>
      <c r="IE135" s="21"/>
      <c r="IF135" s="21"/>
      <c r="IG135" s="21"/>
      <c r="IH135" s="21"/>
      <c r="II135" s="21"/>
      <c r="IJ135" s="21"/>
      <c r="IK135" s="21"/>
      <c r="IL135" s="21"/>
      <c r="IM135" s="21"/>
      <c r="IN135" s="21"/>
      <c r="IO135" s="21"/>
      <c r="IP135" s="21"/>
      <c r="IQ135" s="21"/>
      <c r="IR135" s="21"/>
      <c r="IS135" s="21"/>
      <c r="IT135" s="21"/>
      <c r="IU135" s="21"/>
      <c r="IV135" s="21"/>
    </row>
    <row r="136" spans="1:256" s="22" customFormat="1" ht="23.45" customHeight="1" x14ac:dyDescent="0.35">
      <c r="A136" s="64"/>
      <c r="B136" s="64"/>
      <c r="C136" s="63" t="s">
        <v>168</v>
      </c>
      <c r="D136" s="5" t="s">
        <v>6</v>
      </c>
      <c r="E136" s="62">
        <f>SUM(E137)</f>
        <v>5200000</v>
      </c>
      <c r="F136" s="8" t="s">
        <v>7</v>
      </c>
      <c r="G136" s="14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  <c r="ET136" s="21"/>
      <c r="EU136" s="21"/>
      <c r="EV136" s="21"/>
      <c r="EW136" s="21"/>
      <c r="EX136" s="21"/>
      <c r="EY136" s="21"/>
      <c r="EZ136" s="21"/>
      <c r="FA136" s="21"/>
      <c r="FB136" s="21"/>
      <c r="FC136" s="21"/>
      <c r="FD136" s="21"/>
      <c r="FE136" s="21"/>
      <c r="FF136" s="21"/>
      <c r="FG136" s="21"/>
      <c r="FH136" s="21"/>
      <c r="FI136" s="21"/>
      <c r="FJ136" s="21"/>
      <c r="FK136" s="21"/>
      <c r="FL136" s="21"/>
      <c r="FM136" s="21"/>
      <c r="FN136" s="21"/>
      <c r="FO136" s="21"/>
      <c r="FP136" s="21"/>
      <c r="FQ136" s="21"/>
      <c r="FR136" s="21"/>
      <c r="FS136" s="21"/>
      <c r="FT136" s="21"/>
      <c r="FU136" s="21"/>
      <c r="FV136" s="21"/>
      <c r="FW136" s="21"/>
      <c r="FX136" s="21"/>
      <c r="FY136" s="21"/>
      <c r="FZ136" s="21"/>
      <c r="GA136" s="21"/>
      <c r="GB136" s="21"/>
      <c r="GC136" s="21"/>
      <c r="GD136" s="21"/>
      <c r="GE136" s="21"/>
      <c r="GF136" s="21"/>
      <c r="GG136" s="21"/>
      <c r="GH136" s="21"/>
      <c r="GI136" s="21"/>
      <c r="GJ136" s="21"/>
      <c r="GK136" s="21"/>
      <c r="GL136" s="21"/>
      <c r="GM136" s="21"/>
      <c r="GN136" s="21"/>
      <c r="GO136" s="21"/>
      <c r="GP136" s="21"/>
      <c r="GQ136" s="21"/>
      <c r="GR136" s="21"/>
      <c r="GS136" s="21"/>
      <c r="GT136" s="21"/>
      <c r="GU136" s="21"/>
      <c r="GV136" s="21"/>
      <c r="GW136" s="21"/>
      <c r="GX136" s="21"/>
      <c r="GY136" s="21"/>
      <c r="GZ136" s="21"/>
      <c r="HA136" s="21"/>
      <c r="HB136" s="21"/>
      <c r="HC136" s="21"/>
      <c r="HD136" s="21"/>
      <c r="HE136" s="21"/>
      <c r="HF136" s="21"/>
      <c r="HG136" s="21"/>
      <c r="HH136" s="21"/>
      <c r="HI136" s="21"/>
      <c r="HJ136" s="21"/>
      <c r="HK136" s="21"/>
      <c r="HL136" s="21"/>
      <c r="HM136" s="21"/>
      <c r="HN136" s="21"/>
      <c r="HO136" s="21"/>
      <c r="HP136" s="21"/>
      <c r="HQ136" s="21"/>
      <c r="HR136" s="21"/>
      <c r="HS136" s="21"/>
      <c r="HT136" s="21"/>
      <c r="HU136" s="21"/>
      <c r="HV136" s="21"/>
      <c r="HW136" s="21"/>
      <c r="HX136" s="21"/>
      <c r="HY136" s="21"/>
      <c r="HZ136" s="21"/>
      <c r="IA136" s="21"/>
      <c r="IB136" s="21"/>
      <c r="IC136" s="21"/>
      <c r="ID136" s="21"/>
      <c r="IE136" s="21"/>
      <c r="IF136" s="21"/>
      <c r="IG136" s="21"/>
      <c r="IH136" s="21"/>
      <c r="II136" s="21"/>
      <c r="IJ136" s="21"/>
      <c r="IK136" s="21"/>
      <c r="IL136" s="21"/>
      <c r="IM136" s="21"/>
      <c r="IN136" s="21"/>
      <c r="IO136" s="21"/>
      <c r="IP136" s="21"/>
      <c r="IQ136" s="21"/>
      <c r="IR136" s="21"/>
      <c r="IS136" s="21"/>
      <c r="IT136" s="21"/>
      <c r="IU136" s="21"/>
      <c r="IV136" s="21"/>
    </row>
    <row r="137" spans="1:256" s="70" customFormat="1" ht="21" customHeight="1" x14ac:dyDescent="0.35">
      <c r="A137" s="98"/>
      <c r="B137" s="98"/>
      <c r="C137" s="5" t="s">
        <v>169</v>
      </c>
      <c r="D137" s="5" t="s">
        <v>9</v>
      </c>
      <c r="E137" s="62">
        <v>5200000</v>
      </c>
      <c r="F137" s="8" t="s">
        <v>7</v>
      </c>
      <c r="G137" s="60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F137" s="69"/>
      <c r="EG137" s="69"/>
      <c r="EH137" s="69"/>
      <c r="EI137" s="69"/>
      <c r="EJ137" s="69"/>
      <c r="EK137" s="69"/>
      <c r="EL137" s="69"/>
      <c r="EM137" s="69"/>
      <c r="EN137" s="69"/>
      <c r="EO137" s="69"/>
      <c r="EP137" s="69"/>
      <c r="EQ137" s="69"/>
      <c r="ER137" s="69"/>
      <c r="ES137" s="69"/>
      <c r="ET137" s="69"/>
      <c r="EU137" s="69"/>
      <c r="EV137" s="69"/>
      <c r="EW137" s="69"/>
      <c r="EX137" s="69"/>
      <c r="EY137" s="69"/>
      <c r="EZ137" s="69"/>
      <c r="FA137" s="69"/>
      <c r="FB137" s="69"/>
      <c r="FC137" s="69"/>
      <c r="FD137" s="69"/>
      <c r="FE137" s="69"/>
      <c r="FF137" s="69"/>
      <c r="FG137" s="69"/>
      <c r="FH137" s="69"/>
      <c r="FI137" s="69"/>
      <c r="FJ137" s="69"/>
      <c r="FK137" s="69"/>
      <c r="FL137" s="69"/>
      <c r="FM137" s="69"/>
      <c r="FN137" s="69"/>
      <c r="FO137" s="69"/>
      <c r="FP137" s="69"/>
      <c r="FQ137" s="69"/>
      <c r="FR137" s="69"/>
      <c r="FS137" s="69"/>
      <c r="FT137" s="69"/>
      <c r="FU137" s="69"/>
      <c r="FV137" s="69"/>
      <c r="FW137" s="69"/>
      <c r="FX137" s="69"/>
      <c r="FY137" s="69"/>
      <c r="FZ137" s="69"/>
      <c r="GA137" s="69"/>
      <c r="GB137" s="69"/>
      <c r="GC137" s="69"/>
      <c r="GD137" s="69"/>
      <c r="GE137" s="69"/>
      <c r="GF137" s="69"/>
      <c r="GG137" s="69"/>
      <c r="GH137" s="69"/>
      <c r="GI137" s="69"/>
      <c r="GJ137" s="69"/>
      <c r="GK137" s="69"/>
      <c r="GL137" s="69"/>
      <c r="GM137" s="69"/>
      <c r="GN137" s="69"/>
      <c r="GO137" s="69"/>
      <c r="GP137" s="69"/>
      <c r="GQ137" s="69"/>
      <c r="GR137" s="69"/>
      <c r="GS137" s="69"/>
      <c r="GT137" s="69"/>
      <c r="GU137" s="69"/>
      <c r="GV137" s="69"/>
      <c r="GW137" s="69"/>
      <c r="GX137" s="69"/>
      <c r="GY137" s="69"/>
      <c r="GZ137" s="69"/>
      <c r="HA137" s="69"/>
      <c r="HB137" s="69"/>
      <c r="HC137" s="69"/>
      <c r="HD137" s="69"/>
      <c r="HE137" s="69"/>
      <c r="HF137" s="69"/>
      <c r="HG137" s="69"/>
      <c r="HH137" s="69"/>
      <c r="HI137" s="69"/>
      <c r="HJ137" s="69"/>
      <c r="HK137" s="69"/>
      <c r="HL137" s="69"/>
      <c r="HM137" s="69"/>
      <c r="HN137" s="69"/>
      <c r="HO137" s="69"/>
      <c r="HP137" s="69"/>
      <c r="HQ137" s="69"/>
      <c r="HR137" s="69"/>
      <c r="HS137" s="69"/>
      <c r="HT137" s="69"/>
      <c r="HU137" s="69"/>
      <c r="HV137" s="69"/>
      <c r="HW137" s="69"/>
      <c r="HX137" s="69"/>
      <c r="HY137" s="69"/>
      <c r="HZ137" s="69"/>
      <c r="IA137" s="69"/>
      <c r="IB137" s="69"/>
      <c r="IC137" s="69"/>
      <c r="ID137" s="69"/>
      <c r="IE137" s="69"/>
      <c r="IF137" s="69"/>
      <c r="IG137" s="69"/>
      <c r="IH137" s="69"/>
      <c r="II137" s="69"/>
      <c r="IJ137" s="69"/>
      <c r="IK137" s="69"/>
      <c r="IL137" s="69"/>
      <c r="IM137" s="69"/>
      <c r="IN137" s="69"/>
      <c r="IO137" s="69"/>
      <c r="IP137" s="69"/>
      <c r="IQ137" s="69"/>
      <c r="IR137" s="69"/>
      <c r="IS137" s="69"/>
      <c r="IT137" s="69"/>
      <c r="IU137" s="69"/>
      <c r="IV137" s="69"/>
    </row>
    <row r="138" spans="1:256" s="22" customFormat="1" ht="48.75" customHeight="1" x14ac:dyDescent="0.35">
      <c r="A138" s="103" t="s">
        <v>170</v>
      </c>
      <c r="B138" s="104"/>
      <c r="C138" s="104"/>
      <c r="D138" s="104"/>
      <c r="E138" s="104"/>
      <c r="F138" s="104"/>
      <c r="G138" s="14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  <c r="FX138" s="21"/>
      <c r="FY138" s="21"/>
      <c r="FZ138" s="21"/>
      <c r="GA138" s="21"/>
      <c r="GB138" s="21"/>
      <c r="GC138" s="21"/>
      <c r="GD138" s="21"/>
      <c r="GE138" s="21"/>
      <c r="GF138" s="21"/>
      <c r="GG138" s="21"/>
      <c r="GH138" s="21"/>
      <c r="GI138" s="21"/>
      <c r="GJ138" s="21"/>
      <c r="GK138" s="21"/>
      <c r="GL138" s="21"/>
      <c r="GM138" s="21"/>
      <c r="GN138" s="21"/>
      <c r="GO138" s="21"/>
      <c r="GP138" s="21"/>
      <c r="GQ138" s="21"/>
      <c r="GR138" s="21"/>
      <c r="GS138" s="21"/>
      <c r="GT138" s="21"/>
      <c r="GU138" s="21"/>
      <c r="GV138" s="21"/>
      <c r="GW138" s="21"/>
      <c r="GX138" s="21"/>
      <c r="GY138" s="21"/>
      <c r="GZ138" s="21"/>
      <c r="HA138" s="21"/>
      <c r="HB138" s="21"/>
      <c r="HC138" s="21"/>
      <c r="HD138" s="21"/>
      <c r="HE138" s="21"/>
      <c r="HF138" s="21"/>
      <c r="HG138" s="21"/>
      <c r="HH138" s="21"/>
      <c r="HI138" s="21"/>
      <c r="HJ138" s="21"/>
      <c r="HK138" s="21"/>
      <c r="HL138" s="21"/>
      <c r="HM138" s="21"/>
      <c r="HN138" s="21"/>
      <c r="HO138" s="21"/>
      <c r="HP138" s="21"/>
      <c r="HQ138" s="21"/>
      <c r="HR138" s="21"/>
      <c r="HS138" s="21"/>
      <c r="HT138" s="21"/>
      <c r="HU138" s="21"/>
      <c r="HV138" s="21"/>
      <c r="HW138" s="21"/>
      <c r="HX138" s="21"/>
      <c r="HY138" s="21"/>
      <c r="HZ138" s="21"/>
      <c r="IA138" s="21"/>
      <c r="IB138" s="21"/>
      <c r="IC138" s="21"/>
      <c r="ID138" s="21"/>
      <c r="IE138" s="21"/>
      <c r="IF138" s="21"/>
      <c r="IG138" s="21"/>
      <c r="IH138" s="21"/>
      <c r="II138" s="21"/>
      <c r="IJ138" s="21"/>
      <c r="IK138" s="21"/>
      <c r="IL138" s="21"/>
      <c r="IM138" s="21"/>
      <c r="IN138" s="21"/>
      <c r="IO138" s="21"/>
      <c r="IP138" s="21"/>
      <c r="IQ138" s="21"/>
      <c r="IR138" s="21"/>
      <c r="IS138" s="21"/>
      <c r="IT138" s="21"/>
      <c r="IU138" s="21"/>
      <c r="IV138" s="21"/>
    </row>
    <row r="139" spans="1:256" s="22" customFormat="1" ht="27" customHeight="1" x14ac:dyDescent="0.35">
      <c r="A139" s="64"/>
      <c r="B139" s="64"/>
      <c r="C139" s="68" t="s">
        <v>171</v>
      </c>
      <c r="D139" s="64"/>
      <c r="E139" s="64"/>
      <c r="F139" s="64"/>
      <c r="G139" s="14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  <c r="IK139" s="21"/>
      <c r="IL139" s="21"/>
      <c r="IM139" s="21"/>
      <c r="IN139" s="21"/>
      <c r="IO139" s="21"/>
      <c r="IP139" s="21"/>
      <c r="IQ139" s="21"/>
      <c r="IR139" s="21"/>
      <c r="IS139" s="21"/>
      <c r="IT139" s="21"/>
      <c r="IU139" s="21"/>
      <c r="IV139" s="21"/>
    </row>
    <row r="140" spans="1:256" s="22" customFormat="1" ht="27" customHeight="1" x14ac:dyDescent="0.35">
      <c r="A140" s="64"/>
      <c r="B140" s="64"/>
      <c r="C140" s="68" t="s">
        <v>172</v>
      </c>
      <c r="D140" s="64"/>
      <c r="E140" s="64"/>
      <c r="F140" s="64"/>
      <c r="G140" s="14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1"/>
      <c r="GG140" s="21"/>
      <c r="GH140" s="21"/>
      <c r="GI140" s="21"/>
      <c r="GJ140" s="21"/>
      <c r="GK140" s="21"/>
      <c r="GL140" s="21"/>
      <c r="GM140" s="21"/>
      <c r="GN140" s="21"/>
      <c r="GO140" s="21"/>
      <c r="GP140" s="21"/>
      <c r="GQ140" s="21"/>
      <c r="GR140" s="21"/>
      <c r="GS140" s="21"/>
      <c r="GT140" s="21"/>
      <c r="GU140" s="21"/>
      <c r="GV140" s="21"/>
      <c r="GW140" s="21"/>
      <c r="GX140" s="21"/>
      <c r="GY140" s="21"/>
      <c r="GZ140" s="21"/>
      <c r="HA140" s="21"/>
      <c r="HB140" s="21"/>
      <c r="HC140" s="21"/>
      <c r="HD140" s="21"/>
      <c r="HE140" s="21"/>
      <c r="HF140" s="21"/>
      <c r="HG140" s="21"/>
      <c r="HH140" s="21"/>
      <c r="HI140" s="21"/>
      <c r="HJ140" s="21"/>
      <c r="HK140" s="21"/>
      <c r="HL140" s="21"/>
      <c r="HM140" s="21"/>
      <c r="HN140" s="21"/>
      <c r="HO140" s="21"/>
      <c r="HP140" s="21"/>
      <c r="HQ140" s="21"/>
      <c r="HR140" s="21"/>
      <c r="HS140" s="21"/>
      <c r="HT140" s="21"/>
      <c r="HU140" s="21"/>
      <c r="HV140" s="21"/>
      <c r="HW140" s="21"/>
      <c r="HX140" s="21"/>
      <c r="HY140" s="21"/>
      <c r="HZ140" s="21"/>
      <c r="IA140" s="21"/>
      <c r="IB140" s="21"/>
      <c r="IC140" s="21"/>
      <c r="ID140" s="21"/>
      <c r="IE140" s="21"/>
      <c r="IF140" s="21"/>
      <c r="IG140" s="21"/>
      <c r="IH140" s="21"/>
      <c r="II140" s="21"/>
      <c r="IJ140" s="21"/>
      <c r="IK140" s="21"/>
      <c r="IL140" s="21"/>
      <c r="IM140" s="21"/>
      <c r="IN140" s="21"/>
      <c r="IO140" s="21"/>
      <c r="IP140" s="21"/>
      <c r="IQ140" s="21"/>
      <c r="IR140" s="21"/>
      <c r="IS140" s="21"/>
      <c r="IT140" s="21"/>
      <c r="IU140" s="21"/>
      <c r="IV140" s="21"/>
    </row>
    <row r="141" spans="1:256" s="22" customFormat="1" ht="27" customHeight="1" x14ac:dyDescent="0.35">
      <c r="A141" s="64"/>
      <c r="B141" s="64"/>
      <c r="C141" s="68" t="s">
        <v>173</v>
      </c>
      <c r="D141" s="64"/>
      <c r="E141" s="64"/>
      <c r="F141" s="64"/>
      <c r="G141" s="14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  <c r="FX141" s="21"/>
      <c r="FY141" s="21"/>
      <c r="FZ141" s="21"/>
      <c r="GA141" s="21"/>
      <c r="GB141" s="21"/>
      <c r="GC141" s="21"/>
      <c r="GD141" s="21"/>
      <c r="GE141" s="21"/>
      <c r="GF141" s="21"/>
      <c r="GG141" s="21"/>
      <c r="GH141" s="21"/>
      <c r="GI141" s="21"/>
      <c r="GJ141" s="21"/>
      <c r="GK141" s="21"/>
      <c r="GL141" s="21"/>
      <c r="GM141" s="21"/>
      <c r="GN141" s="21"/>
      <c r="GO141" s="21"/>
      <c r="GP141" s="21"/>
      <c r="GQ141" s="21"/>
      <c r="GR141" s="21"/>
      <c r="GS141" s="21"/>
      <c r="GT141" s="21"/>
      <c r="GU141" s="21"/>
      <c r="GV141" s="21"/>
      <c r="GW141" s="21"/>
      <c r="GX141" s="21"/>
      <c r="GY141" s="21"/>
      <c r="GZ141" s="21"/>
      <c r="HA141" s="21"/>
      <c r="HB141" s="21"/>
      <c r="HC141" s="21"/>
      <c r="HD141" s="21"/>
      <c r="HE141" s="21"/>
      <c r="HF141" s="21"/>
      <c r="HG141" s="21"/>
      <c r="HH141" s="21"/>
      <c r="HI141" s="21"/>
      <c r="HJ141" s="21"/>
      <c r="HK141" s="21"/>
      <c r="HL141" s="21"/>
      <c r="HM141" s="21"/>
      <c r="HN141" s="21"/>
      <c r="HO141" s="21"/>
      <c r="HP141" s="21"/>
      <c r="HQ141" s="21"/>
      <c r="HR141" s="21"/>
      <c r="HS141" s="21"/>
      <c r="HT141" s="21"/>
      <c r="HU141" s="21"/>
      <c r="HV141" s="21"/>
      <c r="HW141" s="21"/>
      <c r="HX141" s="21"/>
      <c r="HY141" s="21"/>
      <c r="HZ141" s="21"/>
      <c r="IA141" s="21"/>
      <c r="IB141" s="21"/>
      <c r="IC141" s="21"/>
      <c r="ID141" s="21"/>
      <c r="IE141" s="21"/>
      <c r="IF141" s="21"/>
      <c r="IG141" s="21"/>
      <c r="IH141" s="21"/>
      <c r="II141" s="21"/>
      <c r="IJ141" s="21"/>
      <c r="IK141" s="21"/>
      <c r="IL141" s="21"/>
      <c r="IM141" s="21"/>
      <c r="IN141" s="21"/>
      <c r="IO141" s="21"/>
      <c r="IP141" s="21"/>
      <c r="IQ141" s="21"/>
      <c r="IR141" s="21"/>
      <c r="IS141" s="21"/>
      <c r="IT141" s="21"/>
      <c r="IU141" s="21"/>
      <c r="IV141" s="21"/>
    </row>
    <row r="142" spans="1:256" s="22" customFormat="1" ht="24" customHeight="1" x14ac:dyDescent="0.35">
      <c r="A142" s="64"/>
      <c r="B142" s="64"/>
      <c r="C142" s="136" t="s">
        <v>174</v>
      </c>
      <c r="D142" s="137"/>
      <c r="E142" s="137"/>
      <c r="F142" s="137"/>
      <c r="G142" s="14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  <c r="GF142" s="21"/>
      <c r="GG142" s="21"/>
      <c r="GH142" s="21"/>
      <c r="GI142" s="21"/>
      <c r="GJ142" s="21"/>
      <c r="GK142" s="21"/>
      <c r="GL142" s="21"/>
      <c r="GM142" s="21"/>
      <c r="GN142" s="21"/>
      <c r="GO142" s="21"/>
      <c r="GP142" s="21"/>
      <c r="GQ142" s="21"/>
      <c r="GR142" s="21"/>
      <c r="GS142" s="21"/>
      <c r="GT142" s="21"/>
      <c r="GU142" s="21"/>
      <c r="GV142" s="21"/>
      <c r="GW142" s="21"/>
      <c r="GX142" s="21"/>
      <c r="GY142" s="21"/>
      <c r="GZ142" s="21"/>
      <c r="HA142" s="21"/>
      <c r="HB142" s="21"/>
      <c r="HC142" s="21"/>
      <c r="HD142" s="21"/>
      <c r="HE142" s="21"/>
      <c r="HF142" s="21"/>
      <c r="HG142" s="21"/>
      <c r="HH142" s="21"/>
      <c r="HI142" s="21"/>
      <c r="HJ142" s="21"/>
      <c r="HK142" s="21"/>
      <c r="HL142" s="21"/>
      <c r="HM142" s="21"/>
      <c r="HN142" s="21"/>
      <c r="HO142" s="21"/>
      <c r="HP142" s="21"/>
      <c r="HQ142" s="21"/>
      <c r="HR142" s="21"/>
      <c r="HS142" s="21"/>
      <c r="HT142" s="21"/>
      <c r="HU142" s="21"/>
      <c r="HV142" s="21"/>
      <c r="HW142" s="21"/>
      <c r="HX142" s="21"/>
      <c r="HY142" s="21"/>
      <c r="HZ142" s="21"/>
      <c r="IA142" s="21"/>
      <c r="IB142" s="21"/>
      <c r="IC142" s="21"/>
      <c r="ID142" s="21"/>
      <c r="IE142" s="21"/>
      <c r="IF142" s="21"/>
      <c r="IG142" s="21"/>
      <c r="IH142" s="21"/>
      <c r="II142" s="21"/>
      <c r="IJ142" s="21"/>
      <c r="IK142" s="21"/>
      <c r="IL142" s="21"/>
      <c r="IM142" s="21"/>
      <c r="IN142" s="21"/>
      <c r="IO142" s="21"/>
      <c r="IP142" s="21"/>
      <c r="IQ142" s="21"/>
      <c r="IR142" s="21"/>
      <c r="IS142" s="21"/>
      <c r="IT142" s="21"/>
      <c r="IU142" s="21"/>
      <c r="IV142" s="21"/>
    </row>
    <row r="143" spans="1:256" s="22" customFormat="1" ht="24" customHeight="1" x14ac:dyDescent="0.35">
      <c r="A143" s="64"/>
      <c r="B143" s="64"/>
      <c r="C143" s="65" t="s">
        <v>175</v>
      </c>
      <c r="D143" s="66"/>
      <c r="E143" s="66"/>
      <c r="F143" s="66"/>
      <c r="G143" s="14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21"/>
      <c r="GE143" s="21"/>
      <c r="GF143" s="21"/>
      <c r="GG143" s="21"/>
      <c r="GH143" s="21"/>
      <c r="GI143" s="21"/>
      <c r="GJ143" s="21"/>
      <c r="GK143" s="21"/>
      <c r="GL143" s="21"/>
      <c r="GM143" s="21"/>
      <c r="GN143" s="21"/>
      <c r="GO143" s="21"/>
      <c r="GP143" s="21"/>
      <c r="GQ143" s="21"/>
      <c r="GR143" s="21"/>
      <c r="GS143" s="21"/>
      <c r="GT143" s="21"/>
      <c r="GU143" s="21"/>
      <c r="GV143" s="21"/>
      <c r="GW143" s="21"/>
      <c r="GX143" s="21"/>
      <c r="GY143" s="21"/>
      <c r="GZ143" s="21"/>
      <c r="HA143" s="21"/>
      <c r="HB143" s="21"/>
      <c r="HC143" s="21"/>
      <c r="HD143" s="21"/>
      <c r="HE143" s="21"/>
      <c r="HF143" s="21"/>
      <c r="HG143" s="21"/>
      <c r="HH143" s="21"/>
      <c r="HI143" s="21"/>
      <c r="HJ143" s="21"/>
      <c r="HK143" s="21"/>
      <c r="HL143" s="21"/>
      <c r="HM143" s="21"/>
      <c r="HN143" s="21"/>
      <c r="HO143" s="21"/>
      <c r="HP143" s="21"/>
      <c r="HQ143" s="21"/>
      <c r="HR143" s="21"/>
      <c r="HS143" s="21"/>
      <c r="HT143" s="21"/>
      <c r="HU143" s="21"/>
      <c r="HV143" s="21"/>
      <c r="HW143" s="21"/>
      <c r="HX143" s="21"/>
      <c r="HY143" s="21"/>
      <c r="HZ143" s="21"/>
      <c r="IA143" s="21"/>
      <c r="IB143" s="21"/>
      <c r="IC143" s="21"/>
      <c r="ID143" s="21"/>
      <c r="IE143" s="21"/>
      <c r="IF143" s="21"/>
      <c r="IG143" s="21"/>
      <c r="IH143" s="21"/>
      <c r="II143" s="21"/>
      <c r="IJ143" s="21"/>
      <c r="IK143" s="21"/>
      <c r="IL143" s="21"/>
      <c r="IM143" s="21"/>
      <c r="IN143" s="21"/>
      <c r="IO143" s="21"/>
      <c r="IP143" s="21"/>
      <c r="IQ143" s="21"/>
      <c r="IR143" s="21"/>
      <c r="IS143" s="21"/>
      <c r="IT143" s="21"/>
      <c r="IU143" s="21"/>
      <c r="IV143" s="21"/>
    </row>
    <row r="144" spans="1:256" s="22" customFormat="1" ht="24" customHeight="1" x14ac:dyDescent="0.35">
      <c r="A144" s="136" t="s">
        <v>176</v>
      </c>
      <c r="B144" s="137"/>
      <c r="C144" s="137"/>
      <c r="D144" s="137"/>
      <c r="E144" s="137"/>
      <c r="F144" s="137"/>
      <c r="G144" s="14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  <c r="EU144" s="21"/>
      <c r="EV144" s="21"/>
      <c r="EW144" s="21"/>
      <c r="EX144" s="21"/>
      <c r="EY144" s="21"/>
      <c r="EZ144" s="21"/>
      <c r="FA144" s="21"/>
      <c r="FB144" s="21"/>
      <c r="FC144" s="21"/>
      <c r="FD144" s="21"/>
      <c r="FE144" s="21"/>
      <c r="FF144" s="21"/>
      <c r="FG144" s="21"/>
      <c r="FH144" s="21"/>
      <c r="FI144" s="21"/>
      <c r="FJ144" s="21"/>
      <c r="FK144" s="21"/>
      <c r="FL144" s="21"/>
      <c r="FM144" s="21"/>
      <c r="FN144" s="21"/>
      <c r="FO144" s="21"/>
      <c r="FP144" s="21"/>
      <c r="FQ144" s="21"/>
      <c r="FR144" s="21"/>
      <c r="FS144" s="21"/>
      <c r="FT144" s="21"/>
      <c r="FU144" s="21"/>
      <c r="FV144" s="21"/>
      <c r="FW144" s="21"/>
      <c r="FX144" s="21"/>
      <c r="FY144" s="21"/>
      <c r="FZ144" s="21"/>
      <c r="GA144" s="21"/>
      <c r="GB144" s="21"/>
      <c r="GC144" s="21"/>
      <c r="GD144" s="21"/>
      <c r="GE144" s="21"/>
      <c r="GF144" s="21"/>
      <c r="GG144" s="21"/>
      <c r="GH144" s="21"/>
      <c r="GI144" s="21"/>
      <c r="GJ144" s="21"/>
      <c r="GK144" s="21"/>
      <c r="GL144" s="21"/>
      <c r="GM144" s="21"/>
      <c r="GN144" s="21"/>
      <c r="GO144" s="21"/>
      <c r="GP144" s="21"/>
      <c r="GQ144" s="21"/>
      <c r="GR144" s="21"/>
      <c r="GS144" s="21"/>
      <c r="GT144" s="21"/>
      <c r="GU144" s="21"/>
      <c r="GV144" s="21"/>
      <c r="GW144" s="21"/>
      <c r="GX144" s="21"/>
      <c r="GY144" s="21"/>
      <c r="GZ144" s="21"/>
      <c r="HA144" s="21"/>
      <c r="HB144" s="21"/>
      <c r="HC144" s="21"/>
      <c r="HD144" s="21"/>
      <c r="HE144" s="21"/>
      <c r="HF144" s="21"/>
      <c r="HG144" s="21"/>
      <c r="HH144" s="21"/>
      <c r="HI144" s="21"/>
      <c r="HJ144" s="21"/>
      <c r="HK144" s="21"/>
      <c r="HL144" s="21"/>
      <c r="HM144" s="21"/>
      <c r="HN144" s="21"/>
      <c r="HO144" s="21"/>
      <c r="HP144" s="21"/>
      <c r="HQ144" s="21"/>
      <c r="HR144" s="21"/>
      <c r="HS144" s="21"/>
      <c r="HT144" s="21"/>
      <c r="HU144" s="21"/>
      <c r="HV144" s="21"/>
      <c r="HW144" s="21"/>
      <c r="HX144" s="21"/>
      <c r="HY144" s="21"/>
      <c r="HZ144" s="21"/>
      <c r="IA144" s="21"/>
      <c r="IB144" s="21"/>
      <c r="IC144" s="21"/>
      <c r="ID144" s="21"/>
      <c r="IE144" s="21"/>
      <c r="IF144" s="21"/>
      <c r="IG144" s="21"/>
      <c r="IH144" s="21"/>
      <c r="II144" s="21"/>
      <c r="IJ144" s="21"/>
      <c r="IK144" s="21"/>
      <c r="IL144" s="21"/>
      <c r="IM144" s="21"/>
      <c r="IN144" s="21"/>
      <c r="IO144" s="21"/>
      <c r="IP144" s="21"/>
      <c r="IQ144" s="21"/>
      <c r="IR144" s="21"/>
      <c r="IS144" s="21"/>
      <c r="IT144" s="21"/>
      <c r="IU144" s="21"/>
      <c r="IV144" s="21"/>
    </row>
    <row r="145" spans="1:256" s="22" customFormat="1" ht="24" customHeight="1" x14ac:dyDescent="0.35">
      <c r="A145" s="136" t="s">
        <v>177</v>
      </c>
      <c r="B145" s="137"/>
      <c r="C145" s="137"/>
      <c r="D145" s="137"/>
      <c r="E145" s="137"/>
      <c r="F145" s="137"/>
      <c r="G145" s="14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  <c r="EU145" s="21"/>
      <c r="EV145" s="21"/>
      <c r="EW145" s="21"/>
      <c r="EX145" s="21"/>
      <c r="EY145" s="21"/>
      <c r="EZ145" s="21"/>
      <c r="FA145" s="21"/>
      <c r="FB145" s="21"/>
      <c r="FC145" s="21"/>
      <c r="FD145" s="21"/>
      <c r="FE145" s="21"/>
      <c r="FF145" s="21"/>
      <c r="FG145" s="21"/>
      <c r="FH145" s="21"/>
      <c r="FI145" s="21"/>
      <c r="FJ145" s="21"/>
      <c r="FK145" s="21"/>
      <c r="FL145" s="21"/>
      <c r="FM145" s="21"/>
      <c r="FN145" s="21"/>
      <c r="FO145" s="21"/>
      <c r="FP145" s="21"/>
      <c r="FQ145" s="21"/>
      <c r="FR145" s="21"/>
      <c r="FS145" s="21"/>
      <c r="FT145" s="21"/>
      <c r="FU145" s="21"/>
      <c r="FV145" s="21"/>
      <c r="FW145" s="21"/>
      <c r="FX145" s="21"/>
      <c r="FY145" s="21"/>
      <c r="FZ145" s="21"/>
      <c r="GA145" s="21"/>
      <c r="GB145" s="21"/>
      <c r="GC145" s="21"/>
      <c r="GD145" s="21"/>
      <c r="GE145" s="21"/>
      <c r="GF145" s="21"/>
      <c r="GG145" s="21"/>
      <c r="GH145" s="21"/>
      <c r="GI145" s="21"/>
      <c r="GJ145" s="21"/>
      <c r="GK145" s="21"/>
      <c r="GL145" s="21"/>
      <c r="GM145" s="21"/>
      <c r="GN145" s="21"/>
      <c r="GO145" s="21"/>
      <c r="GP145" s="21"/>
      <c r="GQ145" s="21"/>
      <c r="GR145" s="21"/>
      <c r="GS145" s="21"/>
      <c r="GT145" s="21"/>
      <c r="GU145" s="21"/>
      <c r="GV145" s="21"/>
      <c r="GW145" s="21"/>
      <c r="GX145" s="21"/>
      <c r="GY145" s="21"/>
      <c r="GZ145" s="21"/>
      <c r="HA145" s="21"/>
      <c r="HB145" s="21"/>
      <c r="HC145" s="21"/>
      <c r="HD145" s="21"/>
      <c r="HE145" s="21"/>
      <c r="HF145" s="21"/>
      <c r="HG145" s="21"/>
      <c r="HH145" s="21"/>
      <c r="HI145" s="21"/>
      <c r="HJ145" s="21"/>
      <c r="HK145" s="21"/>
      <c r="HL145" s="21"/>
      <c r="HM145" s="21"/>
      <c r="HN145" s="21"/>
      <c r="HO145" s="21"/>
      <c r="HP145" s="21"/>
      <c r="HQ145" s="21"/>
      <c r="HR145" s="21"/>
      <c r="HS145" s="21"/>
      <c r="HT145" s="21"/>
      <c r="HU145" s="21"/>
      <c r="HV145" s="21"/>
      <c r="HW145" s="21"/>
      <c r="HX145" s="21"/>
      <c r="HY145" s="21"/>
      <c r="HZ145" s="21"/>
      <c r="IA145" s="21"/>
      <c r="IB145" s="21"/>
      <c r="IC145" s="21"/>
      <c r="ID145" s="21"/>
      <c r="IE145" s="21"/>
      <c r="IF145" s="21"/>
      <c r="IG145" s="21"/>
      <c r="IH145" s="21"/>
      <c r="II145" s="21"/>
      <c r="IJ145" s="21"/>
      <c r="IK145" s="21"/>
      <c r="IL145" s="21"/>
      <c r="IM145" s="21"/>
      <c r="IN145" s="21"/>
      <c r="IO145" s="21"/>
      <c r="IP145" s="21"/>
      <c r="IQ145" s="21"/>
      <c r="IR145" s="21"/>
      <c r="IS145" s="21"/>
      <c r="IT145" s="21"/>
      <c r="IU145" s="21"/>
      <c r="IV145" s="21"/>
    </row>
    <row r="146" spans="1:256" s="22" customFormat="1" ht="26.25" customHeight="1" x14ac:dyDescent="0.35">
      <c r="A146" s="134" t="s">
        <v>167</v>
      </c>
      <c r="B146" s="135"/>
      <c r="C146" s="135"/>
      <c r="D146" s="135"/>
      <c r="E146" s="135"/>
      <c r="F146" s="135"/>
      <c r="G146" s="14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  <c r="ET146" s="21"/>
      <c r="EU146" s="21"/>
      <c r="EV146" s="21"/>
      <c r="EW146" s="21"/>
      <c r="EX146" s="21"/>
      <c r="EY146" s="21"/>
      <c r="EZ146" s="21"/>
      <c r="FA146" s="21"/>
      <c r="FB146" s="21"/>
      <c r="FC146" s="21"/>
      <c r="FD146" s="21"/>
      <c r="FE146" s="21"/>
      <c r="FF146" s="21"/>
      <c r="FG146" s="21"/>
      <c r="FH146" s="21"/>
      <c r="FI146" s="21"/>
      <c r="FJ146" s="21"/>
      <c r="FK146" s="21"/>
      <c r="FL146" s="21"/>
      <c r="FM146" s="21"/>
      <c r="FN146" s="21"/>
      <c r="FO146" s="21"/>
      <c r="FP146" s="21"/>
      <c r="FQ146" s="21"/>
      <c r="FR146" s="21"/>
      <c r="FS146" s="21"/>
      <c r="FT146" s="21"/>
      <c r="FU146" s="21"/>
      <c r="FV146" s="21"/>
      <c r="FW146" s="21"/>
      <c r="FX146" s="21"/>
      <c r="FY146" s="21"/>
      <c r="FZ146" s="21"/>
      <c r="GA146" s="21"/>
      <c r="GB146" s="21"/>
      <c r="GC146" s="21"/>
      <c r="GD146" s="21"/>
      <c r="GE146" s="21"/>
      <c r="GF146" s="21"/>
      <c r="GG146" s="21"/>
      <c r="GH146" s="21"/>
      <c r="GI146" s="21"/>
      <c r="GJ146" s="21"/>
      <c r="GK146" s="21"/>
      <c r="GL146" s="21"/>
      <c r="GM146" s="21"/>
      <c r="GN146" s="21"/>
      <c r="GO146" s="21"/>
      <c r="GP146" s="21"/>
      <c r="GQ146" s="21"/>
      <c r="GR146" s="21"/>
      <c r="GS146" s="21"/>
      <c r="GT146" s="21"/>
      <c r="GU146" s="21"/>
      <c r="GV146" s="21"/>
      <c r="GW146" s="21"/>
      <c r="GX146" s="21"/>
      <c r="GY146" s="21"/>
      <c r="GZ146" s="21"/>
      <c r="HA146" s="21"/>
      <c r="HB146" s="21"/>
      <c r="HC146" s="21"/>
      <c r="HD146" s="21"/>
      <c r="HE146" s="21"/>
      <c r="HF146" s="21"/>
      <c r="HG146" s="21"/>
      <c r="HH146" s="21"/>
      <c r="HI146" s="21"/>
      <c r="HJ146" s="21"/>
      <c r="HK146" s="21"/>
      <c r="HL146" s="21"/>
      <c r="HM146" s="21"/>
      <c r="HN146" s="21"/>
      <c r="HO146" s="21"/>
      <c r="HP146" s="21"/>
      <c r="HQ146" s="21"/>
      <c r="HR146" s="21"/>
      <c r="HS146" s="21"/>
      <c r="HT146" s="21"/>
      <c r="HU146" s="21"/>
      <c r="HV146" s="21"/>
      <c r="HW146" s="21"/>
      <c r="HX146" s="21"/>
      <c r="HY146" s="21"/>
      <c r="HZ146" s="21"/>
      <c r="IA146" s="21"/>
      <c r="IB146" s="21"/>
      <c r="IC146" s="21"/>
      <c r="ID146" s="21"/>
      <c r="IE146" s="21"/>
      <c r="IF146" s="21"/>
      <c r="IG146" s="21"/>
      <c r="IH146" s="21"/>
      <c r="II146" s="21"/>
      <c r="IJ146" s="21"/>
      <c r="IK146" s="21"/>
      <c r="IL146" s="21"/>
      <c r="IM146" s="21"/>
      <c r="IN146" s="21"/>
      <c r="IO146" s="21"/>
      <c r="IP146" s="21"/>
      <c r="IQ146" s="21"/>
      <c r="IR146" s="21"/>
      <c r="IS146" s="21"/>
      <c r="IT146" s="21"/>
      <c r="IU146" s="21"/>
      <c r="IV146" s="21"/>
    </row>
    <row r="147" spans="1:256" s="22" customFormat="1" ht="21" x14ac:dyDescent="0.35">
      <c r="A147" s="134" t="s">
        <v>209</v>
      </c>
      <c r="B147" s="135"/>
      <c r="C147" s="135"/>
      <c r="D147" s="135"/>
      <c r="E147" s="135"/>
      <c r="F147" s="135"/>
      <c r="G147" s="14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  <c r="ES147" s="21"/>
      <c r="ET147" s="21"/>
      <c r="EU147" s="21"/>
      <c r="EV147" s="21"/>
      <c r="EW147" s="21"/>
      <c r="EX147" s="21"/>
      <c r="EY147" s="21"/>
      <c r="EZ147" s="21"/>
      <c r="FA147" s="21"/>
      <c r="FB147" s="21"/>
      <c r="FC147" s="21"/>
      <c r="FD147" s="21"/>
      <c r="FE147" s="21"/>
      <c r="FF147" s="21"/>
      <c r="FG147" s="21"/>
      <c r="FH147" s="21"/>
      <c r="FI147" s="21"/>
      <c r="FJ147" s="21"/>
      <c r="FK147" s="21"/>
      <c r="FL147" s="21"/>
      <c r="FM147" s="21"/>
      <c r="FN147" s="21"/>
      <c r="FO147" s="21"/>
      <c r="FP147" s="21"/>
      <c r="FQ147" s="21"/>
      <c r="FR147" s="21"/>
      <c r="FS147" s="21"/>
      <c r="FT147" s="21"/>
      <c r="FU147" s="21"/>
      <c r="FV147" s="21"/>
      <c r="FW147" s="21"/>
      <c r="FX147" s="21"/>
      <c r="FY147" s="21"/>
      <c r="FZ147" s="21"/>
      <c r="GA147" s="21"/>
      <c r="GB147" s="21"/>
      <c r="GC147" s="21"/>
      <c r="GD147" s="21"/>
      <c r="GE147" s="21"/>
      <c r="GF147" s="21"/>
      <c r="GG147" s="21"/>
      <c r="GH147" s="21"/>
      <c r="GI147" s="21"/>
      <c r="GJ147" s="21"/>
      <c r="GK147" s="21"/>
      <c r="GL147" s="21"/>
      <c r="GM147" s="21"/>
      <c r="GN147" s="21"/>
      <c r="GO147" s="21"/>
      <c r="GP147" s="21"/>
      <c r="GQ147" s="21"/>
      <c r="GR147" s="21"/>
      <c r="GS147" s="21"/>
      <c r="GT147" s="21"/>
      <c r="GU147" s="21"/>
      <c r="GV147" s="21"/>
      <c r="GW147" s="21"/>
      <c r="GX147" s="21"/>
      <c r="GY147" s="21"/>
      <c r="GZ147" s="21"/>
      <c r="HA147" s="21"/>
      <c r="HB147" s="21"/>
      <c r="HC147" s="21"/>
      <c r="HD147" s="21"/>
      <c r="HE147" s="21"/>
      <c r="HF147" s="21"/>
      <c r="HG147" s="21"/>
      <c r="HH147" s="21"/>
      <c r="HI147" s="21"/>
      <c r="HJ147" s="21"/>
      <c r="HK147" s="21"/>
      <c r="HL147" s="21"/>
      <c r="HM147" s="21"/>
      <c r="HN147" s="21"/>
      <c r="HO147" s="21"/>
      <c r="HP147" s="21"/>
      <c r="HQ147" s="21"/>
      <c r="HR147" s="21"/>
      <c r="HS147" s="21"/>
      <c r="HT147" s="21"/>
      <c r="HU147" s="21"/>
      <c r="HV147" s="21"/>
      <c r="HW147" s="21"/>
      <c r="HX147" s="21"/>
      <c r="HY147" s="21"/>
      <c r="HZ147" s="21"/>
      <c r="IA147" s="21"/>
      <c r="IB147" s="21"/>
      <c r="IC147" s="21"/>
      <c r="ID147" s="21"/>
      <c r="IE147" s="21"/>
      <c r="IF147" s="21"/>
      <c r="IG147" s="21"/>
      <c r="IH147" s="21"/>
      <c r="II147" s="21"/>
      <c r="IJ147" s="21"/>
      <c r="IK147" s="21"/>
      <c r="IL147" s="21"/>
      <c r="IM147" s="21"/>
      <c r="IN147" s="21"/>
      <c r="IO147" s="21"/>
      <c r="IP147" s="21"/>
      <c r="IQ147" s="21"/>
      <c r="IR147" s="21"/>
      <c r="IS147" s="21"/>
      <c r="IT147" s="21"/>
      <c r="IU147" s="21"/>
      <c r="IV147" s="21"/>
    </row>
    <row r="148" spans="1:256" s="22" customFormat="1" ht="26.45" customHeight="1" x14ac:dyDescent="0.35">
      <c r="A148" s="14"/>
      <c r="B148" s="14"/>
      <c r="C148" s="5" t="s">
        <v>178</v>
      </c>
      <c r="D148" s="5" t="s">
        <v>6</v>
      </c>
      <c r="E148" s="62">
        <f>E150</f>
        <v>1800000</v>
      </c>
      <c r="F148" s="8" t="s">
        <v>7</v>
      </c>
      <c r="G148" s="14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  <c r="EV148" s="21"/>
      <c r="EW148" s="21"/>
      <c r="EX148" s="21"/>
      <c r="EY148" s="21"/>
      <c r="EZ148" s="21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1"/>
      <c r="GC148" s="21"/>
      <c r="GD148" s="21"/>
      <c r="GE148" s="21"/>
      <c r="GF148" s="21"/>
      <c r="GG148" s="21"/>
      <c r="GH148" s="21"/>
      <c r="GI148" s="21"/>
      <c r="GJ148" s="21"/>
      <c r="GK148" s="21"/>
      <c r="GL148" s="21"/>
      <c r="GM148" s="21"/>
      <c r="GN148" s="21"/>
      <c r="GO148" s="21"/>
      <c r="GP148" s="21"/>
      <c r="GQ148" s="21"/>
      <c r="GR148" s="21"/>
      <c r="GS148" s="21"/>
      <c r="GT148" s="21"/>
      <c r="GU148" s="21"/>
      <c r="GV148" s="21"/>
      <c r="GW148" s="21"/>
      <c r="GX148" s="21"/>
      <c r="GY148" s="21"/>
      <c r="GZ148" s="21"/>
      <c r="HA148" s="21"/>
      <c r="HB148" s="21"/>
      <c r="HC148" s="21"/>
      <c r="HD148" s="21"/>
      <c r="HE148" s="21"/>
      <c r="HF148" s="21"/>
      <c r="HG148" s="21"/>
      <c r="HH148" s="21"/>
      <c r="HI148" s="21"/>
      <c r="HJ148" s="21"/>
      <c r="HK148" s="21"/>
      <c r="HL148" s="21"/>
      <c r="HM148" s="21"/>
      <c r="HN148" s="21"/>
      <c r="HO148" s="21"/>
      <c r="HP148" s="21"/>
      <c r="HQ148" s="21"/>
      <c r="HR148" s="21"/>
      <c r="HS148" s="21"/>
      <c r="HT148" s="21"/>
      <c r="HU148" s="21"/>
      <c r="HV148" s="21"/>
      <c r="HW148" s="21"/>
      <c r="HX148" s="21"/>
      <c r="HY148" s="21"/>
      <c r="HZ148" s="21"/>
      <c r="IA148" s="21"/>
      <c r="IB148" s="21"/>
      <c r="IC148" s="21"/>
      <c r="ID148" s="21"/>
      <c r="IE148" s="21"/>
      <c r="IF148" s="21"/>
      <c r="IG148" s="21"/>
      <c r="IH148" s="21"/>
      <c r="II148" s="21"/>
      <c r="IJ148" s="21"/>
      <c r="IK148" s="21"/>
      <c r="IL148" s="21"/>
      <c r="IM148" s="21"/>
      <c r="IN148" s="21"/>
      <c r="IO148" s="21"/>
      <c r="IP148" s="21"/>
      <c r="IQ148" s="21"/>
      <c r="IR148" s="21"/>
      <c r="IS148" s="21"/>
      <c r="IT148" s="21"/>
      <c r="IU148" s="21"/>
      <c r="IV148" s="21"/>
    </row>
    <row r="149" spans="1:256" s="70" customFormat="1" ht="24.75" customHeight="1" x14ac:dyDescent="0.35">
      <c r="A149" s="6"/>
      <c r="B149" s="6"/>
      <c r="C149" s="5" t="s">
        <v>179</v>
      </c>
      <c r="D149" s="5" t="s">
        <v>6</v>
      </c>
      <c r="E149" s="62">
        <f>SUM(E150)</f>
        <v>1800000</v>
      </c>
      <c r="F149" s="8" t="s">
        <v>7</v>
      </c>
      <c r="G149" s="6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  <c r="FC149" s="69"/>
      <c r="FD149" s="69"/>
      <c r="FE149" s="69"/>
      <c r="FF149" s="69"/>
      <c r="FG149" s="69"/>
      <c r="FH149" s="69"/>
      <c r="FI149" s="69"/>
      <c r="FJ149" s="69"/>
      <c r="FK149" s="69"/>
      <c r="FL149" s="69"/>
      <c r="FM149" s="69"/>
      <c r="FN149" s="69"/>
      <c r="FO149" s="69"/>
      <c r="FP149" s="69"/>
      <c r="FQ149" s="69"/>
      <c r="FR149" s="69"/>
      <c r="FS149" s="69"/>
      <c r="FT149" s="69"/>
      <c r="FU149" s="69"/>
      <c r="FV149" s="69"/>
      <c r="FW149" s="69"/>
      <c r="FX149" s="69"/>
      <c r="FY149" s="69"/>
      <c r="FZ149" s="69"/>
      <c r="GA149" s="69"/>
      <c r="GB149" s="69"/>
      <c r="GC149" s="69"/>
      <c r="GD149" s="69"/>
      <c r="GE149" s="69"/>
      <c r="GF149" s="69"/>
      <c r="GG149" s="69"/>
      <c r="GH149" s="69"/>
      <c r="GI149" s="69"/>
      <c r="GJ149" s="69"/>
      <c r="GK149" s="69"/>
      <c r="GL149" s="69"/>
      <c r="GM149" s="69"/>
      <c r="GN149" s="69"/>
      <c r="GO149" s="69"/>
      <c r="GP149" s="69"/>
      <c r="GQ149" s="69"/>
      <c r="GR149" s="69"/>
      <c r="GS149" s="69"/>
      <c r="GT149" s="69"/>
      <c r="GU149" s="69"/>
      <c r="GV149" s="69"/>
      <c r="GW149" s="69"/>
      <c r="GX149" s="69"/>
      <c r="GY149" s="69"/>
      <c r="GZ149" s="69"/>
      <c r="HA149" s="69"/>
      <c r="HB149" s="69"/>
      <c r="HC149" s="69"/>
      <c r="HD149" s="69"/>
      <c r="HE149" s="69"/>
      <c r="HF149" s="69"/>
      <c r="HG149" s="69"/>
      <c r="HH149" s="69"/>
      <c r="HI149" s="69"/>
      <c r="HJ149" s="69"/>
      <c r="HK149" s="69"/>
      <c r="HL149" s="69"/>
      <c r="HM149" s="69"/>
      <c r="HN149" s="69"/>
      <c r="HO149" s="69"/>
      <c r="HP149" s="69"/>
      <c r="HQ149" s="69"/>
      <c r="HR149" s="69"/>
      <c r="HS149" s="69"/>
      <c r="HT149" s="69"/>
      <c r="HU149" s="69"/>
      <c r="HV149" s="69"/>
      <c r="HW149" s="69"/>
      <c r="HX149" s="69"/>
      <c r="HY149" s="69"/>
      <c r="HZ149" s="69"/>
      <c r="IA149" s="69"/>
      <c r="IB149" s="69"/>
      <c r="IC149" s="69"/>
      <c r="ID149" s="69"/>
      <c r="IE149" s="69"/>
      <c r="IF149" s="69"/>
      <c r="IG149" s="69"/>
      <c r="IH149" s="69"/>
      <c r="II149" s="69"/>
      <c r="IJ149" s="69"/>
      <c r="IK149" s="69"/>
      <c r="IL149" s="69"/>
      <c r="IM149" s="69"/>
      <c r="IN149" s="69"/>
      <c r="IO149" s="69"/>
      <c r="IP149" s="69"/>
      <c r="IQ149" s="69"/>
      <c r="IR149" s="69"/>
      <c r="IS149" s="69"/>
      <c r="IT149" s="69"/>
      <c r="IU149" s="69"/>
      <c r="IV149" s="69"/>
    </row>
    <row r="150" spans="1:256" s="70" customFormat="1" ht="23.45" customHeight="1" x14ac:dyDescent="0.35">
      <c r="A150" s="6"/>
      <c r="B150" s="6"/>
      <c r="C150" s="5" t="s">
        <v>180</v>
      </c>
      <c r="D150" s="5" t="s">
        <v>9</v>
      </c>
      <c r="E150" s="62">
        <v>1800000</v>
      </c>
      <c r="F150" s="8" t="s">
        <v>7</v>
      </c>
      <c r="G150" s="6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  <c r="EV150" s="69"/>
      <c r="EW150" s="69"/>
      <c r="EX150" s="69"/>
      <c r="EY150" s="69"/>
      <c r="EZ150" s="69"/>
      <c r="FA150" s="69"/>
      <c r="FB150" s="69"/>
      <c r="FC150" s="69"/>
      <c r="FD150" s="69"/>
      <c r="FE150" s="69"/>
      <c r="FF150" s="69"/>
      <c r="FG150" s="69"/>
      <c r="FH150" s="69"/>
      <c r="FI150" s="69"/>
      <c r="FJ150" s="69"/>
      <c r="FK150" s="69"/>
      <c r="FL150" s="69"/>
      <c r="FM150" s="69"/>
      <c r="FN150" s="69"/>
      <c r="FO150" s="69"/>
      <c r="FP150" s="69"/>
      <c r="FQ150" s="69"/>
      <c r="FR150" s="69"/>
      <c r="FS150" s="69"/>
      <c r="FT150" s="69"/>
      <c r="FU150" s="69"/>
      <c r="FV150" s="69"/>
      <c r="FW150" s="69"/>
      <c r="FX150" s="69"/>
      <c r="FY150" s="69"/>
      <c r="FZ150" s="69"/>
      <c r="GA150" s="69"/>
      <c r="GB150" s="69"/>
      <c r="GC150" s="69"/>
      <c r="GD150" s="69"/>
      <c r="GE150" s="69"/>
      <c r="GF150" s="69"/>
      <c r="GG150" s="69"/>
      <c r="GH150" s="69"/>
      <c r="GI150" s="69"/>
      <c r="GJ150" s="69"/>
      <c r="GK150" s="69"/>
      <c r="GL150" s="69"/>
      <c r="GM150" s="69"/>
      <c r="GN150" s="69"/>
      <c r="GO150" s="69"/>
      <c r="GP150" s="69"/>
      <c r="GQ150" s="69"/>
      <c r="GR150" s="69"/>
      <c r="GS150" s="69"/>
      <c r="GT150" s="69"/>
      <c r="GU150" s="69"/>
      <c r="GV150" s="69"/>
      <c r="GW150" s="69"/>
      <c r="GX150" s="69"/>
      <c r="GY150" s="69"/>
      <c r="GZ150" s="69"/>
      <c r="HA150" s="69"/>
      <c r="HB150" s="69"/>
      <c r="HC150" s="69"/>
      <c r="HD150" s="69"/>
      <c r="HE150" s="69"/>
      <c r="HF150" s="69"/>
      <c r="HG150" s="69"/>
      <c r="HH150" s="69"/>
      <c r="HI150" s="69"/>
      <c r="HJ150" s="69"/>
      <c r="HK150" s="69"/>
      <c r="HL150" s="69"/>
      <c r="HM150" s="69"/>
      <c r="HN150" s="69"/>
      <c r="HO150" s="69"/>
      <c r="HP150" s="69"/>
      <c r="HQ150" s="69"/>
      <c r="HR150" s="69"/>
      <c r="HS150" s="69"/>
      <c r="HT150" s="69"/>
      <c r="HU150" s="69"/>
      <c r="HV150" s="69"/>
      <c r="HW150" s="69"/>
      <c r="HX150" s="69"/>
      <c r="HY150" s="69"/>
      <c r="HZ150" s="69"/>
      <c r="IA150" s="69"/>
      <c r="IB150" s="69"/>
      <c r="IC150" s="69"/>
      <c r="ID150" s="69"/>
      <c r="IE150" s="69"/>
      <c r="IF150" s="69"/>
      <c r="IG150" s="69"/>
      <c r="IH150" s="69"/>
      <c r="II150" s="69"/>
      <c r="IJ150" s="69"/>
      <c r="IK150" s="69"/>
      <c r="IL150" s="69"/>
      <c r="IM150" s="69"/>
      <c r="IN150" s="69"/>
      <c r="IO150" s="69"/>
      <c r="IP150" s="69"/>
      <c r="IQ150" s="69"/>
      <c r="IR150" s="69"/>
      <c r="IS150" s="69"/>
      <c r="IT150" s="69"/>
      <c r="IU150" s="69"/>
      <c r="IV150" s="69"/>
    </row>
    <row r="151" spans="1:256" s="22" customFormat="1" ht="24.75" customHeight="1" x14ac:dyDescent="0.35">
      <c r="A151" s="103" t="s">
        <v>181</v>
      </c>
      <c r="B151" s="104"/>
      <c r="C151" s="104"/>
      <c r="D151" s="104"/>
      <c r="E151" s="104"/>
      <c r="F151" s="104"/>
      <c r="G151" s="14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21"/>
      <c r="GH151" s="21"/>
      <c r="GI151" s="21"/>
      <c r="GJ151" s="21"/>
      <c r="GK151" s="21"/>
      <c r="GL151" s="21"/>
      <c r="GM151" s="21"/>
      <c r="GN151" s="21"/>
      <c r="GO151" s="21"/>
      <c r="GP151" s="21"/>
      <c r="GQ151" s="21"/>
      <c r="GR151" s="21"/>
      <c r="GS151" s="21"/>
      <c r="GT151" s="21"/>
      <c r="GU151" s="21"/>
      <c r="GV151" s="21"/>
      <c r="GW151" s="21"/>
      <c r="GX151" s="21"/>
      <c r="GY151" s="21"/>
      <c r="GZ151" s="21"/>
      <c r="HA151" s="21"/>
      <c r="HB151" s="21"/>
      <c r="HC151" s="21"/>
      <c r="HD151" s="21"/>
      <c r="HE151" s="21"/>
      <c r="HF151" s="21"/>
      <c r="HG151" s="21"/>
      <c r="HH151" s="21"/>
      <c r="HI151" s="21"/>
      <c r="HJ151" s="21"/>
      <c r="HK151" s="21"/>
      <c r="HL151" s="21"/>
      <c r="HM151" s="21"/>
      <c r="HN151" s="21"/>
      <c r="HO151" s="21"/>
      <c r="HP151" s="21"/>
      <c r="HQ151" s="21"/>
      <c r="HR151" s="21"/>
      <c r="HS151" s="21"/>
      <c r="HT151" s="21"/>
      <c r="HU151" s="21"/>
      <c r="HV151" s="21"/>
      <c r="HW151" s="21"/>
      <c r="HX151" s="21"/>
      <c r="HY151" s="21"/>
      <c r="HZ151" s="21"/>
      <c r="IA151" s="21"/>
      <c r="IB151" s="21"/>
      <c r="IC151" s="21"/>
      <c r="ID151" s="21"/>
      <c r="IE151" s="21"/>
      <c r="IF151" s="21"/>
      <c r="IG151" s="21"/>
      <c r="IH151" s="21"/>
      <c r="II151" s="21"/>
      <c r="IJ151" s="21"/>
      <c r="IK151" s="21"/>
      <c r="IL151" s="21"/>
      <c r="IM151" s="21"/>
      <c r="IN151" s="21"/>
      <c r="IO151" s="21"/>
      <c r="IP151" s="21"/>
      <c r="IQ151" s="21"/>
      <c r="IR151" s="21"/>
      <c r="IS151" s="21"/>
      <c r="IT151" s="21"/>
      <c r="IU151" s="21"/>
      <c r="IV151" s="21"/>
    </row>
    <row r="152" spans="1:256" s="22" customFormat="1" ht="24.75" customHeight="1" x14ac:dyDescent="0.35">
      <c r="A152" s="64"/>
      <c r="B152" s="64"/>
      <c r="C152" s="68" t="s">
        <v>182</v>
      </c>
      <c r="D152" s="64"/>
      <c r="E152" s="64"/>
      <c r="F152" s="64"/>
      <c r="G152" s="14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1"/>
      <c r="GC152" s="21"/>
      <c r="GD152" s="21"/>
      <c r="GE152" s="21"/>
      <c r="GF152" s="21"/>
      <c r="GG152" s="21"/>
      <c r="GH152" s="21"/>
      <c r="GI152" s="21"/>
      <c r="GJ152" s="21"/>
      <c r="GK152" s="21"/>
      <c r="GL152" s="21"/>
      <c r="GM152" s="21"/>
      <c r="GN152" s="21"/>
      <c r="GO152" s="21"/>
      <c r="GP152" s="21"/>
      <c r="GQ152" s="21"/>
      <c r="GR152" s="21"/>
      <c r="GS152" s="21"/>
      <c r="GT152" s="21"/>
      <c r="GU152" s="21"/>
      <c r="GV152" s="21"/>
      <c r="GW152" s="21"/>
      <c r="GX152" s="21"/>
      <c r="GY152" s="21"/>
      <c r="GZ152" s="21"/>
      <c r="HA152" s="21"/>
      <c r="HB152" s="21"/>
      <c r="HC152" s="21"/>
      <c r="HD152" s="21"/>
      <c r="HE152" s="21"/>
      <c r="HF152" s="21"/>
      <c r="HG152" s="21"/>
      <c r="HH152" s="21"/>
      <c r="HI152" s="21"/>
      <c r="HJ152" s="21"/>
      <c r="HK152" s="21"/>
      <c r="HL152" s="21"/>
      <c r="HM152" s="21"/>
      <c r="HN152" s="21"/>
      <c r="HO152" s="21"/>
      <c r="HP152" s="21"/>
      <c r="HQ152" s="21"/>
      <c r="HR152" s="21"/>
      <c r="HS152" s="21"/>
      <c r="HT152" s="21"/>
      <c r="HU152" s="21"/>
      <c r="HV152" s="21"/>
      <c r="HW152" s="21"/>
      <c r="HX152" s="21"/>
      <c r="HY152" s="21"/>
      <c r="HZ152" s="21"/>
      <c r="IA152" s="21"/>
      <c r="IB152" s="21"/>
      <c r="IC152" s="21"/>
      <c r="ID152" s="21"/>
      <c r="IE152" s="21"/>
      <c r="IF152" s="21"/>
      <c r="IG152" s="21"/>
      <c r="IH152" s="21"/>
      <c r="II152" s="21"/>
      <c r="IJ152" s="21"/>
      <c r="IK152" s="21"/>
      <c r="IL152" s="21"/>
      <c r="IM152" s="21"/>
      <c r="IN152" s="21"/>
      <c r="IO152" s="21"/>
      <c r="IP152" s="21"/>
      <c r="IQ152" s="21"/>
      <c r="IR152" s="21"/>
      <c r="IS152" s="21"/>
      <c r="IT152" s="21"/>
      <c r="IU152" s="21"/>
      <c r="IV152" s="21"/>
    </row>
    <row r="153" spans="1:256" s="22" customFormat="1" ht="24.75" customHeight="1" x14ac:dyDescent="0.35">
      <c r="A153" s="64"/>
      <c r="B153" s="64"/>
      <c r="C153" s="68" t="s">
        <v>183</v>
      </c>
      <c r="D153" s="64"/>
      <c r="E153" s="64"/>
      <c r="F153" s="64"/>
      <c r="G153" s="14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  <c r="ET153" s="21"/>
      <c r="EU153" s="21"/>
      <c r="EV153" s="21"/>
      <c r="EW153" s="21"/>
      <c r="EX153" s="21"/>
      <c r="EY153" s="21"/>
      <c r="EZ153" s="21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  <c r="FK153" s="21"/>
      <c r="FL153" s="21"/>
      <c r="FM153" s="21"/>
      <c r="FN153" s="21"/>
      <c r="FO153" s="21"/>
      <c r="FP153" s="21"/>
      <c r="FQ153" s="21"/>
      <c r="FR153" s="21"/>
      <c r="FS153" s="21"/>
      <c r="FT153" s="21"/>
      <c r="FU153" s="21"/>
      <c r="FV153" s="21"/>
      <c r="FW153" s="21"/>
      <c r="FX153" s="21"/>
      <c r="FY153" s="21"/>
      <c r="FZ153" s="21"/>
      <c r="GA153" s="21"/>
      <c r="GB153" s="21"/>
      <c r="GC153" s="21"/>
      <c r="GD153" s="21"/>
      <c r="GE153" s="21"/>
      <c r="GF153" s="21"/>
      <c r="GG153" s="21"/>
      <c r="GH153" s="21"/>
      <c r="GI153" s="21"/>
      <c r="GJ153" s="21"/>
      <c r="GK153" s="21"/>
      <c r="GL153" s="21"/>
      <c r="GM153" s="21"/>
      <c r="GN153" s="21"/>
      <c r="GO153" s="21"/>
      <c r="GP153" s="21"/>
      <c r="GQ153" s="21"/>
      <c r="GR153" s="21"/>
      <c r="GS153" s="21"/>
      <c r="GT153" s="21"/>
      <c r="GU153" s="21"/>
      <c r="GV153" s="21"/>
      <c r="GW153" s="21"/>
      <c r="GX153" s="21"/>
      <c r="GY153" s="21"/>
      <c r="GZ153" s="21"/>
      <c r="HA153" s="21"/>
      <c r="HB153" s="21"/>
      <c r="HC153" s="21"/>
      <c r="HD153" s="21"/>
      <c r="HE153" s="21"/>
      <c r="HF153" s="21"/>
      <c r="HG153" s="21"/>
      <c r="HH153" s="21"/>
      <c r="HI153" s="21"/>
      <c r="HJ153" s="21"/>
      <c r="HK153" s="21"/>
      <c r="HL153" s="21"/>
      <c r="HM153" s="21"/>
      <c r="HN153" s="21"/>
      <c r="HO153" s="21"/>
      <c r="HP153" s="21"/>
      <c r="HQ153" s="21"/>
      <c r="HR153" s="21"/>
      <c r="HS153" s="21"/>
      <c r="HT153" s="21"/>
      <c r="HU153" s="21"/>
      <c r="HV153" s="21"/>
      <c r="HW153" s="21"/>
      <c r="HX153" s="21"/>
      <c r="HY153" s="21"/>
      <c r="HZ153" s="21"/>
      <c r="IA153" s="21"/>
      <c r="IB153" s="21"/>
      <c r="IC153" s="21"/>
      <c r="ID153" s="21"/>
      <c r="IE153" s="21"/>
      <c r="IF153" s="21"/>
      <c r="IG153" s="21"/>
      <c r="IH153" s="21"/>
      <c r="II153" s="21"/>
      <c r="IJ153" s="21"/>
      <c r="IK153" s="21"/>
      <c r="IL153" s="21"/>
      <c r="IM153" s="21"/>
      <c r="IN153" s="21"/>
      <c r="IO153" s="21"/>
      <c r="IP153" s="21"/>
      <c r="IQ153" s="21"/>
      <c r="IR153" s="21"/>
      <c r="IS153" s="21"/>
      <c r="IT153" s="21"/>
      <c r="IU153" s="21"/>
      <c r="IV153" s="21"/>
    </row>
    <row r="154" spans="1:256" s="22" customFormat="1" ht="24.75" customHeight="1" x14ac:dyDescent="0.35">
      <c r="A154" s="64"/>
      <c r="B154" s="64"/>
      <c r="C154" s="68" t="s">
        <v>184</v>
      </c>
      <c r="D154" s="64"/>
      <c r="E154" s="64"/>
      <c r="F154" s="64"/>
      <c r="G154" s="14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  <c r="ET154" s="21"/>
      <c r="EU154" s="21"/>
      <c r="EV154" s="21"/>
      <c r="EW154" s="21"/>
      <c r="EX154" s="21"/>
      <c r="EY154" s="21"/>
      <c r="EZ154" s="21"/>
      <c r="FA154" s="21"/>
      <c r="FB154" s="21"/>
      <c r="FC154" s="21"/>
      <c r="FD154" s="21"/>
      <c r="FE154" s="21"/>
      <c r="FF154" s="21"/>
      <c r="FG154" s="21"/>
      <c r="FH154" s="21"/>
      <c r="FI154" s="21"/>
      <c r="FJ154" s="21"/>
      <c r="FK154" s="21"/>
      <c r="FL154" s="21"/>
      <c r="FM154" s="21"/>
      <c r="FN154" s="21"/>
      <c r="FO154" s="21"/>
      <c r="FP154" s="21"/>
      <c r="FQ154" s="21"/>
      <c r="FR154" s="21"/>
      <c r="FS154" s="21"/>
      <c r="FT154" s="21"/>
      <c r="FU154" s="21"/>
      <c r="FV154" s="21"/>
      <c r="FW154" s="21"/>
      <c r="FX154" s="21"/>
      <c r="FY154" s="21"/>
      <c r="FZ154" s="21"/>
      <c r="GA154" s="21"/>
      <c r="GB154" s="21"/>
      <c r="GC154" s="21"/>
      <c r="GD154" s="21"/>
      <c r="GE154" s="21"/>
      <c r="GF154" s="21"/>
      <c r="GG154" s="21"/>
      <c r="GH154" s="21"/>
      <c r="GI154" s="21"/>
      <c r="GJ154" s="21"/>
      <c r="GK154" s="21"/>
      <c r="GL154" s="21"/>
      <c r="GM154" s="21"/>
      <c r="GN154" s="21"/>
      <c r="GO154" s="21"/>
      <c r="GP154" s="21"/>
      <c r="GQ154" s="21"/>
      <c r="GR154" s="21"/>
      <c r="GS154" s="21"/>
      <c r="GT154" s="21"/>
      <c r="GU154" s="21"/>
      <c r="GV154" s="21"/>
      <c r="GW154" s="21"/>
      <c r="GX154" s="21"/>
      <c r="GY154" s="21"/>
      <c r="GZ154" s="21"/>
      <c r="HA154" s="21"/>
      <c r="HB154" s="21"/>
      <c r="HC154" s="21"/>
      <c r="HD154" s="21"/>
      <c r="HE154" s="21"/>
      <c r="HF154" s="21"/>
      <c r="HG154" s="21"/>
      <c r="HH154" s="21"/>
      <c r="HI154" s="21"/>
      <c r="HJ154" s="21"/>
      <c r="HK154" s="21"/>
      <c r="HL154" s="21"/>
      <c r="HM154" s="21"/>
      <c r="HN154" s="21"/>
      <c r="HO154" s="21"/>
      <c r="HP154" s="21"/>
      <c r="HQ154" s="21"/>
      <c r="HR154" s="21"/>
      <c r="HS154" s="21"/>
      <c r="HT154" s="21"/>
      <c r="HU154" s="21"/>
      <c r="HV154" s="21"/>
      <c r="HW154" s="21"/>
      <c r="HX154" s="21"/>
      <c r="HY154" s="21"/>
      <c r="HZ154" s="21"/>
      <c r="IA154" s="21"/>
      <c r="IB154" s="21"/>
      <c r="IC154" s="21"/>
      <c r="ID154" s="21"/>
      <c r="IE154" s="21"/>
      <c r="IF154" s="21"/>
      <c r="IG154" s="21"/>
      <c r="IH154" s="21"/>
      <c r="II154" s="21"/>
      <c r="IJ154" s="21"/>
      <c r="IK154" s="21"/>
      <c r="IL154" s="21"/>
      <c r="IM154" s="21"/>
      <c r="IN154" s="21"/>
      <c r="IO154" s="21"/>
      <c r="IP154" s="21"/>
      <c r="IQ154" s="21"/>
      <c r="IR154" s="21"/>
      <c r="IS154" s="21"/>
      <c r="IT154" s="21"/>
      <c r="IU154" s="21"/>
      <c r="IV154" s="21"/>
    </row>
    <row r="155" spans="1:256" s="22" customFormat="1" ht="24.75" customHeight="1" x14ac:dyDescent="0.35">
      <c r="A155" s="64"/>
      <c r="B155" s="64"/>
      <c r="C155" s="68" t="s">
        <v>185</v>
      </c>
      <c r="D155" s="64"/>
      <c r="E155" s="64"/>
      <c r="F155" s="64"/>
      <c r="G155" s="14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1"/>
      <c r="GC155" s="21"/>
      <c r="GD155" s="21"/>
      <c r="GE155" s="21"/>
      <c r="GF155" s="21"/>
      <c r="GG155" s="21"/>
      <c r="GH155" s="21"/>
      <c r="GI155" s="21"/>
      <c r="GJ155" s="21"/>
      <c r="GK155" s="21"/>
      <c r="GL155" s="21"/>
      <c r="GM155" s="21"/>
      <c r="GN155" s="21"/>
      <c r="GO155" s="21"/>
      <c r="GP155" s="21"/>
      <c r="GQ155" s="21"/>
      <c r="GR155" s="21"/>
      <c r="GS155" s="21"/>
      <c r="GT155" s="21"/>
      <c r="GU155" s="21"/>
      <c r="GV155" s="21"/>
      <c r="GW155" s="21"/>
      <c r="GX155" s="21"/>
      <c r="GY155" s="21"/>
      <c r="GZ155" s="21"/>
      <c r="HA155" s="21"/>
      <c r="HB155" s="21"/>
      <c r="HC155" s="21"/>
      <c r="HD155" s="21"/>
      <c r="HE155" s="21"/>
      <c r="HF155" s="21"/>
      <c r="HG155" s="21"/>
      <c r="HH155" s="21"/>
      <c r="HI155" s="21"/>
      <c r="HJ155" s="21"/>
      <c r="HK155" s="21"/>
      <c r="HL155" s="21"/>
      <c r="HM155" s="21"/>
      <c r="HN155" s="21"/>
      <c r="HO155" s="21"/>
      <c r="HP155" s="21"/>
      <c r="HQ155" s="21"/>
      <c r="HR155" s="21"/>
      <c r="HS155" s="21"/>
      <c r="HT155" s="21"/>
      <c r="HU155" s="21"/>
      <c r="HV155" s="21"/>
      <c r="HW155" s="21"/>
      <c r="HX155" s="21"/>
      <c r="HY155" s="21"/>
      <c r="HZ155" s="21"/>
      <c r="IA155" s="21"/>
      <c r="IB155" s="21"/>
      <c r="IC155" s="21"/>
      <c r="ID155" s="21"/>
      <c r="IE155" s="21"/>
      <c r="IF155" s="21"/>
      <c r="IG155" s="21"/>
      <c r="IH155" s="21"/>
      <c r="II155" s="21"/>
      <c r="IJ155" s="21"/>
      <c r="IK155" s="21"/>
      <c r="IL155" s="21"/>
      <c r="IM155" s="21"/>
      <c r="IN155" s="21"/>
      <c r="IO155" s="21"/>
      <c r="IP155" s="21"/>
      <c r="IQ155" s="21"/>
      <c r="IR155" s="21"/>
      <c r="IS155" s="21"/>
      <c r="IT155" s="21"/>
      <c r="IU155" s="21"/>
      <c r="IV155" s="21"/>
    </row>
    <row r="156" spans="1:256" s="22" customFormat="1" ht="48" customHeight="1" x14ac:dyDescent="0.35">
      <c r="A156" s="64"/>
      <c r="B156" s="64"/>
      <c r="C156" s="136" t="s">
        <v>186</v>
      </c>
      <c r="D156" s="137"/>
      <c r="E156" s="137"/>
      <c r="F156" s="137"/>
      <c r="G156" s="14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21"/>
      <c r="GH156" s="21"/>
      <c r="GI156" s="21"/>
      <c r="GJ156" s="21"/>
      <c r="GK156" s="21"/>
      <c r="GL156" s="21"/>
      <c r="GM156" s="21"/>
      <c r="GN156" s="21"/>
      <c r="GO156" s="21"/>
      <c r="GP156" s="21"/>
      <c r="GQ156" s="21"/>
      <c r="GR156" s="21"/>
      <c r="GS156" s="21"/>
      <c r="GT156" s="21"/>
      <c r="GU156" s="21"/>
      <c r="GV156" s="21"/>
      <c r="GW156" s="21"/>
      <c r="GX156" s="21"/>
      <c r="GY156" s="21"/>
      <c r="GZ156" s="21"/>
      <c r="HA156" s="21"/>
      <c r="HB156" s="21"/>
      <c r="HC156" s="21"/>
      <c r="HD156" s="21"/>
      <c r="HE156" s="21"/>
      <c r="HF156" s="21"/>
      <c r="HG156" s="21"/>
      <c r="HH156" s="21"/>
      <c r="HI156" s="21"/>
      <c r="HJ156" s="21"/>
      <c r="HK156" s="21"/>
      <c r="HL156" s="21"/>
      <c r="HM156" s="21"/>
      <c r="HN156" s="21"/>
      <c r="HO156" s="21"/>
      <c r="HP156" s="21"/>
      <c r="HQ156" s="21"/>
      <c r="HR156" s="21"/>
      <c r="HS156" s="21"/>
      <c r="HT156" s="21"/>
      <c r="HU156" s="21"/>
      <c r="HV156" s="21"/>
      <c r="HW156" s="21"/>
      <c r="HX156" s="21"/>
      <c r="HY156" s="21"/>
      <c r="HZ156" s="21"/>
      <c r="IA156" s="21"/>
      <c r="IB156" s="21"/>
      <c r="IC156" s="21"/>
      <c r="ID156" s="21"/>
      <c r="IE156" s="21"/>
      <c r="IF156" s="21"/>
      <c r="IG156" s="21"/>
      <c r="IH156" s="21"/>
      <c r="II156" s="21"/>
      <c r="IJ156" s="21"/>
      <c r="IK156" s="21"/>
      <c r="IL156" s="21"/>
      <c r="IM156" s="21"/>
      <c r="IN156" s="21"/>
      <c r="IO156" s="21"/>
      <c r="IP156" s="21"/>
      <c r="IQ156" s="21"/>
      <c r="IR156" s="21"/>
      <c r="IS156" s="21"/>
      <c r="IT156" s="21"/>
      <c r="IU156" s="21"/>
      <c r="IV156" s="21"/>
    </row>
    <row r="157" spans="1:256" s="22" customFormat="1" ht="26.25" customHeight="1" x14ac:dyDescent="0.35">
      <c r="A157" s="134" t="s">
        <v>187</v>
      </c>
      <c r="B157" s="135"/>
      <c r="C157" s="135"/>
      <c r="D157" s="135"/>
      <c r="E157" s="135"/>
      <c r="F157" s="135"/>
      <c r="G157" s="14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1"/>
      <c r="GC157" s="21"/>
      <c r="GD157" s="21"/>
      <c r="GE157" s="21"/>
      <c r="GF157" s="21"/>
      <c r="GG157" s="21"/>
      <c r="GH157" s="21"/>
      <c r="GI157" s="21"/>
      <c r="GJ157" s="21"/>
      <c r="GK157" s="21"/>
      <c r="GL157" s="21"/>
      <c r="GM157" s="21"/>
      <c r="GN157" s="21"/>
      <c r="GO157" s="21"/>
      <c r="GP157" s="21"/>
      <c r="GQ157" s="21"/>
      <c r="GR157" s="21"/>
      <c r="GS157" s="21"/>
      <c r="GT157" s="21"/>
      <c r="GU157" s="21"/>
      <c r="GV157" s="21"/>
      <c r="GW157" s="21"/>
      <c r="GX157" s="21"/>
      <c r="GY157" s="21"/>
      <c r="GZ157" s="21"/>
      <c r="HA157" s="21"/>
      <c r="HB157" s="21"/>
      <c r="HC157" s="21"/>
      <c r="HD157" s="21"/>
      <c r="HE157" s="21"/>
      <c r="HF157" s="21"/>
      <c r="HG157" s="21"/>
      <c r="HH157" s="21"/>
      <c r="HI157" s="21"/>
      <c r="HJ157" s="21"/>
      <c r="HK157" s="21"/>
      <c r="HL157" s="21"/>
      <c r="HM157" s="21"/>
      <c r="HN157" s="21"/>
      <c r="HO157" s="21"/>
      <c r="HP157" s="21"/>
      <c r="HQ157" s="21"/>
      <c r="HR157" s="21"/>
      <c r="HS157" s="21"/>
      <c r="HT157" s="21"/>
      <c r="HU157" s="21"/>
      <c r="HV157" s="21"/>
      <c r="HW157" s="21"/>
      <c r="HX157" s="21"/>
      <c r="HY157" s="21"/>
      <c r="HZ157" s="21"/>
      <c r="IA157" s="21"/>
      <c r="IB157" s="21"/>
      <c r="IC157" s="21"/>
      <c r="ID157" s="21"/>
      <c r="IE157" s="21"/>
      <c r="IF157" s="21"/>
      <c r="IG157" s="21"/>
      <c r="IH157" s="21"/>
      <c r="II157" s="21"/>
      <c r="IJ157" s="21"/>
      <c r="IK157" s="21"/>
      <c r="IL157" s="21"/>
      <c r="IM157" s="21"/>
      <c r="IN157" s="21"/>
      <c r="IO157" s="21"/>
      <c r="IP157" s="21"/>
      <c r="IQ157" s="21"/>
      <c r="IR157" s="21"/>
      <c r="IS157" s="21"/>
      <c r="IT157" s="21"/>
      <c r="IU157" s="21"/>
      <c r="IV157" s="21"/>
    </row>
    <row r="158" spans="1:256" s="22" customFormat="1" ht="48.75" customHeight="1" x14ac:dyDescent="0.35">
      <c r="A158" s="134" t="s">
        <v>210</v>
      </c>
      <c r="B158" s="135"/>
      <c r="C158" s="135"/>
      <c r="D158" s="135"/>
      <c r="E158" s="135"/>
      <c r="F158" s="135"/>
      <c r="G158" s="14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1"/>
      <c r="GC158" s="21"/>
      <c r="GD158" s="21"/>
      <c r="GE158" s="21"/>
      <c r="GF158" s="21"/>
      <c r="GG158" s="21"/>
      <c r="GH158" s="21"/>
      <c r="GI158" s="21"/>
      <c r="GJ158" s="21"/>
      <c r="GK158" s="21"/>
      <c r="GL158" s="21"/>
      <c r="GM158" s="21"/>
      <c r="GN158" s="21"/>
      <c r="GO158" s="21"/>
      <c r="GP158" s="21"/>
      <c r="GQ158" s="21"/>
      <c r="GR158" s="21"/>
      <c r="GS158" s="21"/>
      <c r="GT158" s="21"/>
      <c r="GU158" s="21"/>
      <c r="GV158" s="21"/>
      <c r="GW158" s="21"/>
      <c r="GX158" s="21"/>
      <c r="GY158" s="21"/>
      <c r="GZ158" s="21"/>
      <c r="HA158" s="21"/>
      <c r="HB158" s="21"/>
      <c r="HC158" s="21"/>
      <c r="HD158" s="21"/>
      <c r="HE158" s="21"/>
      <c r="HF158" s="21"/>
      <c r="HG158" s="21"/>
      <c r="HH158" s="21"/>
      <c r="HI158" s="21"/>
      <c r="HJ158" s="21"/>
      <c r="HK158" s="21"/>
      <c r="HL158" s="21"/>
      <c r="HM158" s="21"/>
      <c r="HN158" s="21"/>
      <c r="HO158" s="21"/>
      <c r="HP158" s="21"/>
      <c r="HQ158" s="21"/>
      <c r="HR158" s="21"/>
      <c r="HS158" s="21"/>
      <c r="HT158" s="21"/>
      <c r="HU158" s="21"/>
      <c r="HV158" s="21"/>
      <c r="HW158" s="21"/>
      <c r="HX158" s="21"/>
      <c r="HY158" s="21"/>
      <c r="HZ158" s="21"/>
      <c r="IA158" s="21"/>
      <c r="IB158" s="21"/>
      <c r="IC158" s="21"/>
      <c r="ID158" s="21"/>
      <c r="IE158" s="21"/>
      <c r="IF158" s="21"/>
      <c r="IG158" s="21"/>
      <c r="IH158" s="21"/>
      <c r="II158" s="21"/>
      <c r="IJ158" s="21"/>
      <c r="IK158" s="21"/>
      <c r="IL158" s="21"/>
      <c r="IM158" s="21"/>
      <c r="IN158" s="21"/>
      <c r="IO158" s="21"/>
      <c r="IP158" s="21"/>
      <c r="IQ158" s="21"/>
      <c r="IR158" s="21"/>
      <c r="IS158" s="21"/>
      <c r="IT158" s="21"/>
      <c r="IU158" s="21"/>
      <c r="IV158" s="21"/>
    </row>
    <row r="159" spans="1:256" s="22" customFormat="1" ht="24.75" customHeight="1" x14ac:dyDescent="0.35">
      <c r="A159" s="64"/>
      <c r="B159" s="64"/>
      <c r="C159" s="64"/>
      <c r="D159" s="64"/>
      <c r="E159" s="64"/>
      <c r="F159" s="64"/>
      <c r="G159" s="14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  <c r="GI159" s="21"/>
      <c r="GJ159" s="21"/>
      <c r="GK159" s="21"/>
      <c r="GL159" s="21"/>
      <c r="GM159" s="21"/>
      <c r="GN159" s="21"/>
      <c r="GO159" s="21"/>
      <c r="GP159" s="21"/>
      <c r="GQ159" s="21"/>
      <c r="GR159" s="21"/>
      <c r="GS159" s="21"/>
      <c r="GT159" s="21"/>
      <c r="GU159" s="21"/>
      <c r="GV159" s="21"/>
      <c r="GW159" s="21"/>
      <c r="GX159" s="21"/>
      <c r="GY159" s="21"/>
      <c r="GZ159" s="21"/>
      <c r="HA159" s="21"/>
      <c r="HB159" s="21"/>
      <c r="HC159" s="21"/>
      <c r="HD159" s="21"/>
      <c r="HE159" s="21"/>
      <c r="HF159" s="21"/>
      <c r="HG159" s="21"/>
      <c r="HH159" s="21"/>
      <c r="HI159" s="21"/>
      <c r="HJ159" s="21"/>
      <c r="HK159" s="21"/>
      <c r="HL159" s="21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  <c r="ID159" s="21"/>
      <c r="IE159" s="21"/>
      <c r="IF159" s="21"/>
      <c r="IG159" s="21"/>
      <c r="IH159" s="21"/>
      <c r="II159" s="21"/>
      <c r="IJ159" s="21"/>
      <c r="IK159" s="21"/>
      <c r="IL159" s="21"/>
      <c r="IM159" s="21"/>
      <c r="IN159" s="21"/>
      <c r="IO159" s="21"/>
      <c r="IP159" s="21"/>
      <c r="IQ159" s="21"/>
      <c r="IR159" s="21"/>
      <c r="IS159" s="21"/>
      <c r="IT159" s="21"/>
      <c r="IU159" s="21"/>
      <c r="IV159" s="21"/>
    </row>
    <row r="160" spans="1:256" s="22" customFormat="1" ht="20.100000000000001" customHeight="1" x14ac:dyDescent="0.35">
      <c r="A160" s="14"/>
      <c r="B160" s="14"/>
      <c r="C160" s="14"/>
      <c r="D160" s="14"/>
      <c r="E160" s="14"/>
      <c r="F160" s="14"/>
      <c r="G160" s="14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  <c r="EV160" s="21"/>
      <c r="EW160" s="21"/>
      <c r="EX160" s="21"/>
      <c r="EY160" s="21"/>
      <c r="EZ160" s="21"/>
      <c r="FA160" s="21"/>
      <c r="FB160" s="21"/>
      <c r="FC160" s="21"/>
      <c r="FD160" s="21"/>
      <c r="FE160" s="21"/>
      <c r="FF160" s="21"/>
      <c r="FG160" s="21"/>
      <c r="FH160" s="21"/>
      <c r="FI160" s="21"/>
      <c r="FJ160" s="21"/>
      <c r="FK160" s="21"/>
      <c r="FL160" s="21"/>
      <c r="FM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  <c r="FX160" s="21"/>
      <c r="FY160" s="21"/>
      <c r="FZ160" s="21"/>
      <c r="GA160" s="21"/>
      <c r="GB160" s="21"/>
      <c r="GC160" s="21"/>
      <c r="GD160" s="21"/>
      <c r="GE160" s="21"/>
      <c r="GF160" s="21"/>
      <c r="GG160" s="21"/>
      <c r="GH160" s="21"/>
      <c r="GI160" s="21"/>
      <c r="GJ160" s="21"/>
      <c r="GK160" s="21"/>
      <c r="GL160" s="21"/>
      <c r="GM160" s="21"/>
      <c r="GN160" s="21"/>
      <c r="GO160" s="21"/>
      <c r="GP160" s="21"/>
      <c r="GQ160" s="21"/>
      <c r="GR160" s="21"/>
      <c r="GS160" s="21"/>
      <c r="GT160" s="21"/>
      <c r="GU160" s="21"/>
      <c r="GV160" s="21"/>
      <c r="GW160" s="21"/>
      <c r="GX160" s="21"/>
      <c r="GY160" s="21"/>
      <c r="GZ160" s="21"/>
      <c r="HA160" s="21"/>
      <c r="HB160" s="21"/>
      <c r="HC160" s="21"/>
      <c r="HD160" s="21"/>
      <c r="HE160" s="21"/>
      <c r="HF160" s="21"/>
      <c r="HG160" s="21"/>
      <c r="HH160" s="21"/>
      <c r="HI160" s="21"/>
      <c r="HJ160" s="21"/>
      <c r="HK160" s="21"/>
      <c r="HL160" s="21"/>
      <c r="HM160" s="21"/>
      <c r="HN160" s="21"/>
      <c r="HO160" s="21"/>
      <c r="HP160" s="21"/>
      <c r="HQ160" s="21"/>
      <c r="HR160" s="21"/>
      <c r="HS160" s="21"/>
      <c r="HT160" s="21"/>
      <c r="HU160" s="21"/>
      <c r="HV160" s="21"/>
      <c r="HW160" s="21"/>
      <c r="HX160" s="21"/>
      <c r="HY160" s="21"/>
      <c r="HZ160" s="21"/>
      <c r="IA160" s="21"/>
      <c r="IB160" s="21"/>
      <c r="IC160" s="21"/>
      <c r="ID160" s="21"/>
      <c r="IE160" s="21"/>
      <c r="IF160" s="21"/>
      <c r="IG160" s="21"/>
      <c r="IH160" s="21"/>
      <c r="II160" s="21"/>
      <c r="IJ160" s="21"/>
      <c r="IK160" s="21"/>
      <c r="IL160" s="21"/>
      <c r="IM160" s="21"/>
      <c r="IN160" s="21"/>
      <c r="IO160" s="21"/>
      <c r="IP160" s="21"/>
      <c r="IQ160" s="21"/>
      <c r="IR160" s="21"/>
      <c r="IS160" s="21"/>
      <c r="IT160" s="21"/>
      <c r="IU160" s="21"/>
      <c r="IV160" s="21"/>
    </row>
    <row r="161" spans="1:256" s="22" customFormat="1" ht="20.100000000000001" customHeight="1" x14ac:dyDescent="0.35">
      <c r="A161" s="14"/>
      <c r="B161" s="14"/>
      <c r="C161" s="14"/>
      <c r="D161" s="14"/>
      <c r="E161" s="14"/>
      <c r="F161" s="14"/>
      <c r="G161" s="14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Y161" s="21"/>
      <c r="EZ161" s="21"/>
      <c r="FA161" s="21"/>
      <c r="FB161" s="21"/>
      <c r="FC161" s="21"/>
      <c r="FD161" s="21"/>
      <c r="FE161" s="21"/>
      <c r="FF161" s="21"/>
      <c r="FG161" s="21"/>
      <c r="FH161" s="21"/>
      <c r="FI161" s="21"/>
      <c r="FJ161" s="21"/>
      <c r="FK161" s="21"/>
      <c r="FL161" s="21"/>
      <c r="FM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  <c r="FX161" s="21"/>
      <c r="FY161" s="21"/>
      <c r="FZ161" s="21"/>
      <c r="GA161" s="21"/>
      <c r="GB161" s="21"/>
      <c r="GC161" s="21"/>
      <c r="GD161" s="21"/>
      <c r="GE161" s="21"/>
      <c r="GF161" s="21"/>
      <c r="GG161" s="21"/>
      <c r="GH161" s="21"/>
      <c r="GI161" s="21"/>
      <c r="GJ161" s="21"/>
      <c r="GK161" s="21"/>
      <c r="GL161" s="21"/>
      <c r="GM161" s="21"/>
      <c r="GN161" s="21"/>
      <c r="GO161" s="21"/>
      <c r="GP161" s="21"/>
      <c r="GQ161" s="21"/>
      <c r="GR161" s="21"/>
      <c r="GS161" s="21"/>
      <c r="GT161" s="21"/>
      <c r="GU161" s="21"/>
      <c r="GV161" s="21"/>
      <c r="GW161" s="21"/>
      <c r="GX161" s="21"/>
      <c r="GY161" s="21"/>
      <c r="GZ161" s="21"/>
      <c r="HA161" s="21"/>
      <c r="HB161" s="21"/>
      <c r="HC161" s="21"/>
      <c r="HD161" s="21"/>
      <c r="HE161" s="21"/>
      <c r="HF161" s="21"/>
      <c r="HG161" s="21"/>
      <c r="HH161" s="21"/>
      <c r="HI161" s="21"/>
      <c r="HJ161" s="21"/>
      <c r="HK161" s="21"/>
      <c r="HL161" s="21"/>
      <c r="HM161" s="21"/>
      <c r="HN161" s="21"/>
      <c r="HO161" s="21"/>
      <c r="HP161" s="21"/>
      <c r="HQ161" s="21"/>
      <c r="HR161" s="21"/>
      <c r="HS161" s="21"/>
      <c r="HT161" s="21"/>
      <c r="HU161" s="21"/>
      <c r="HV161" s="21"/>
      <c r="HW161" s="21"/>
      <c r="HX161" s="21"/>
      <c r="HY161" s="21"/>
      <c r="HZ161" s="21"/>
      <c r="IA161" s="21"/>
      <c r="IB161" s="21"/>
      <c r="IC161" s="21"/>
      <c r="ID161" s="21"/>
      <c r="IE161" s="21"/>
      <c r="IF161" s="21"/>
      <c r="IG161" s="21"/>
      <c r="IH161" s="21"/>
      <c r="II161" s="21"/>
      <c r="IJ161" s="21"/>
      <c r="IK161" s="21"/>
      <c r="IL161" s="21"/>
      <c r="IM161" s="21"/>
      <c r="IN161" s="21"/>
      <c r="IO161" s="21"/>
      <c r="IP161" s="21"/>
      <c r="IQ161" s="21"/>
      <c r="IR161" s="21"/>
      <c r="IS161" s="21"/>
      <c r="IT161" s="21"/>
      <c r="IU161" s="21"/>
      <c r="IV161" s="21"/>
    </row>
    <row r="162" spans="1:256" s="22" customFormat="1" ht="23.45" customHeight="1" x14ac:dyDescent="0.35">
      <c r="A162" s="64"/>
      <c r="B162" s="64"/>
      <c r="C162" s="64"/>
      <c r="D162" s="64"/>
      <c r="E162" s="64"/>
      <c r="F162" s="64"/>
      <c r="G162" s="14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  <c r="IL162" s="21"/>
      <c r="IM162" s="21"/>
      <c r="IN162" s="21"/>
      <c r="IO162" s="21"/>
      <c r="IP162" s="21"/>
      <c r="IQ162" s="21"/>
      <c r="IR162" s="21"/>
      <c r="IS162" s="21"/>
      <c r="IT162" s="21"/>
      <c r="IU162" s="21"/>
      <c r="IV162" s="21"/>
    </row>
  </sheetData>
  <mergeCells count="70">
    <mergeCell ref="A36:F36"/>
    <mergeCell ref="C69:F69"/>
    <mergeCell ref="A30:F30"/>
    <mergeCell ref="A107:F107"/>
    <mergeCell ref="A93:F93"/>
    <mergeCell ref="A92:F92"/>
    <mergeCell ref="C79:F79"/>
    <mergeCell ref="A99:F99"/>
    <mergeCell ref="A96:F96"/>
    <mergeCell ref="A88:F88"/>
    <mergeCell ref="C75:F75"/>
    <mergeCell ref="A86:F86"/>
    <mergeCell ref="A147:F147"/>
    <mergeCell ref="C156:F156"/>
    <mergeCell ref="A117:F117"/>
    <mergeCell ref="A103:F103"/>
    <mergeCell ref="A101:F101"/>
    <mergeCell ref="A138:F138"/>
    <mergeCell ref="A113:F113"/>
    <mergeCell ref="A145:F145"/>
    <mergeCell ref="A133:F133"/>
    <mergeCell ref="A132:F132"/>
    <mergeCell ref="A158:F158"/>
    <mergeCell ref="A60:F60"/>
    <mergeCell ref="A6:F6"/>
    <mergeCell ref="A109:F109"/>
    <mergeCell ref="A38:F38"/>
    <mergeCell ref="C65:F65"/>
    <mergeCell ref="A122:F122"/>
    <mergeCell ref="A7:F7"/>
    <mergeCell ref="A115:F115"/>
    <mergeCell ref="C142:F142"/>
    <mergeCell ref="A111:F111"/>
    <mergeCell ref="A151:F151"/>
    <mergeCell ref="A49:F50"/>
    <mergeCell ref="C41:F41"/>
    <mergeCell ref="A74:F74"/>
    <mergeCell ref="A22:F22"/>
    <mergeCell ref="A2:F2"/>
    <mergeCell ref="A105:F105"/>
    <mergeCell ref="A5:F5"/>
    <mergeCell ref="A3:F3"/>
    <mergeCell ref="A1:F1"/>
    <mergeCell ref="A70:F70"/>
    <mergeCell ref="A12:F12"/>
    <mergeCell ref="C40:F40"/>
    <mergeCell ref="A91:F91"/>
    <mergeCell ref="A47:F47"/>
    <mergeCell ref="C39:F39"/>
    <mergeCell ref="C89:F89"/>
    <mergeCell ref="A24:F24"/>
    <mergeCell ref="C68:F68"/>
    <mergeCell ref="A10:F10"/>
    <mergeCell ref="A17:F17"/>
    <mergeCell ref="A157:F157"/>
    <mergeCell ref="A56:F56"/>
    <mergeCell ref="A146:F146"/>
    <mergeCell ref="A44:F44"/>
    <mergeCell ref="A4:F4"/>
    <mergeCell ref="A53:F53"/>
    <mergeCell ref="A144:F144"/>
    <mergeCell ref="A42:F42"/>
    <mergeCell ref="A67:F67"/>
    <mergeCell ref="A16:F16"/>
    <mergeCell ref="C13:D13"/>
    <mergeCell ref="A124:F124"/>
    <mergeCell ref="A131:F131"/>
    <mergeCell ref="A64:F64"/>
    <mergeCell ref="A62:F62"/>
    <mergeCell ref="A126:F126"/>
  </mergeCells>
  <pageMargins left="0.70866141732283472" right="0.70866141732283472" top="0.74803149606299213" bottom="0.74803149606299213" header="0.31496062992125984" footer="0.31496062992125984"/>
  <pageSetup paperSize="9" firstPageNumber="511" orientation="portrait" useFirstPageNumber="1" r:id="rId1"/>
  <headerFooter>
    <oddHeader>&amp;C&amp;16&amp;K000000-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รายรับ</vt:lpstr>
      <vt:lpstr>วัตถุประสงค์</vt:lpstr>
      <vt:lpstr>ตาราง</vt:lpstr>
      <vt:lpstr>รายจ่าย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2018-08-22T08:41:11Z</cp:lastPrinted>
  <dcterms:modified xsi:type="dcterms:W3CDTF">2018-08-22T08:41:20Z</dcterms:modified>
</cp:coreProperties>
</file>