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DGET 1\งบประมาณ 62\"/>
    </mc:Choice>
  </mc:AlternateContent>
  <bookViews>
    <workbookView xWindow="0" yWindow="45" windowWidth="15960" windowHeight="18075" activeTab="4"/>
  </bookViews>
  <sheets>
    <sheet name="รายรับ" sheetId="2" r:id="rId1"/>
    <sheet name="รายจ่าย" sheetId="3" r:id="rId2"/>
    <sheet name="บัญชี" sheetId="4" r:id="rId3"/>
    <sheet name="วัตถุประสงค์" sheetId="5" r:id="rId4"/>
    <sheet name="ตาราง" sheetId="6" r:id="rId5"/>
  </sheets>
  <calcPr calcId="152511"/>
</workbook>
</file>

<file path=xl/calcChain.xml><?xml version="1.0" encoding="utf-8"?>
<calcChain xmlns="http://schemas.openxmlformats.org/spreadsheetml/2006/main">
  <c r="E80" i="3" l="1"/>
  <c r="F85" i="6"/>
  <c r="H83" i="6"/>
  <c r="G83" i="6"/>
  <c r="E83" i="6"/>
  <c r="C83" i="6"/>
  <c r="I77" i="6"/>
  <c r="I83" i="6" s="1"/>
  <c r="I67" i="6"/>
  <c r="G67" i="6"/>
  <c r="F67" i="6"/>
  <c r="E67" i="6"/>
  <c r="C67" i="6"/>
  <c r="I55" i="6"/>
  <c r="G43" i="6"/>
  <c r="I32" i="6"/>
  <c r="I43" i="6" s="1"/>
  <c r="I20" i="6"/>
  <c r="H20" i="6"/>
  <c r="G20" i="6"/>
  <c r="F20" i="6"/>
  <c r="E20" i="6"/>
  <c r="C20" i="6"/>
  <c r="I10" i="6"/>
  <c r="F285" i="4"/>
  <c r="F284" i="4"/>
  <c r="F283" i="4"/>
  <c r="F282" i="4"/>
  <c r="G281" i="4"/>
  <c r="D281" i="4"/>
  <c r="D308" i="4" s="1"/>
  <c r="C281" i="4"/>
  <c r="C308" i="4" s="1"/>
  <c r="G263" i="4"/>
  <c r="D263" i="4"/>
  <c r="C263" i="4"/>
  <c r="F262" i="4"/>
  <c r="F263" i="4" s="1"/>
  <c r="G259" i="4"/>
  <c r="D259" i="4"/>
  <c r="C259" i="4"/>
  <c r="F258" i="4"/>
  <c r="F259" i="4" s="1"/>
  <c r="G256" i="4"/>
  <c r="D256" i="4"/>
  <c r="C256" i="4"/>
  <c r="F253" i="4"/>
  <c r="F252" i="4"/>
  <c r="G249" i="4"/>
  <c r="D249" i="4"/>
  <c r="D270" i="4" s="1"/>
  <c r="C249" i="4"/>
  <c r="F247" i="4"/>
  <c r="F246" i="4"/>
  <c r="F245" i="4"/>
  <c r="F244" i="4"/>
  <c r="F208" i="4"/>
  <c r="F207" i="4"/>
  <c r="F206" i="4"/>
  <c r="G205" i="4"/>
  <c r="D205" i="4"/>
  <c r="F205" i="4" s="1"/>
  <c r="C205" i="4"/>
  <c r="C204" i="4" s="1"/>
  <c r="C203" i="4" s="1"/>
  <c r="C235" i="4" s="1"/>
  <c r="G204" i="4"/>
  <c r="G203" i="4" s="1"/>
  <c r="G235" i="4" s="1"/>
  <c r="F177" i="4"/>
  <c r="D176" i="4"/>
  <c r="F176" i="4" s="1"/>
  <c r="F175" i="4"/>
  <c r="F174" i="4"/>
  <c r="D173" i="4"/>
  <c r="F173" i="4" s="1"/>
  <c r="C173" i="4"/>
  <c r="C194" i="4" s="1"/>
  <c r="F172" i="4"/>
  <c r="F171" i="4"/>
  <c r="F170" i="4"/>
  <c r="D169" i="4"/>
  <c r="F168" i="4"/>
  <c r="G167" i="4"/>
  <c r="G194" i="4" s="1"/>
  <c r="F167" i="4"/>
  <c r="G166" i="4"/>
  <c r="G165" i="4" s="1"/>
  <c r="G148" i="4"/>
  <c r="D148" i="4"/>
  <c r="D147" i="4" s="1"/>
  <c r="C148" i="4"/>
  <c r="C147" i="4" s="1"/>
  <c r="G147" i="4"/>
  <c r="F146" i="4"/>
  <c r="F144" i="4"/>
  <c r="G141" i="4"/>
  <c r="D141" i="4"/>
  <c r="C141" i="4"/>
  <c r="G134" i="4"/>
  <c r="D134" i="4"/>
  <c r="C134" i="4"/>
  <c r="G129" i="4"/>
  <c r="D129" i="4"/>
  <c r="C129" i="4"/>
  <c r="F128" i="4"/>
  <c r="F118" i="4"/>
  <c r="G117" i="4"/>
  <c r="D117" i="4"/>
  <c r="C117" i="4"/>
  <c r="F112" i="4"/>
  <c r="G111" i="4"/>
  <c r="G110" i="4" s="1"/>
  <c r="D111" i="4"/>
  <c r="C111" i="4"/>
  <c r="C110" i="4" s="1"/>
  <c r="F107" i="4"/>
  <c r="F105" i="4"/>
  <c r="F104" i="4"/>
  <c r="G95" i="4"/>
  <c r="D95" i="4"/>
  <c r="C95" i="4"/>
  <c r="F92" i="4"/>
  <c r="G91" i="4"/>
  <c r="D91" i="4"/>
  <c r="C91" i="4"/>
  <c r="G90" i="4"/>
  <c r="F90" i="4" s="1"/>
  <c r="D90" i="4"/>
  <c r="C90" i="4"/>
  <c r="F59" i="4"/>
  <c r="F58" i="4"/>
  <c r="F57" i="4"/>
  <c r="G56" i="4"/>
  <c r="D56" i="4"/>
  <c r="C56" i="4"/>
  <c r="F52" i="4"/>
  <c r="F50" i="4"/>
  <c r="G49" i="4"/>
  <c r="D49" i="4"/>
  <c r="D79" i="4" s="1"/>
  <c r="D271" i="4" s="1"/>
  <c r="C49" i="4"/>
  <c r="G6" i="4"/>
  <c r="D6" i="4"/>
  <c r="E156" i="3"/>
  <c r="E155" i="3" s="1"/>
  <c r="E154" i="3" s="1"/>
  <c r="E126" i="3"/>
  <c r="E125" i="3" s="1"/>
  <c r="E124" i="3" s="1"/>
  <c r="E114" i="3"/>
  <c r="E113" i="3" s="1"/>
  <c r="E102" i="3"/>
  <c r="E89" i="3"/>
  <c r="E63" i="3"/>
  <c r="E52" i="3"/>
  <c r="E26" i="3"/>
  <c r="E20" i="3"/>
  <c r="E19" i="3" s="1"/>
  <c r="E9" i="3"/>
  <c r="E19" i="2"/>
  <c r="E9" i="2"/>
  <c r="F91" i="4" l="1"/>
  <c r="D204" i="4"/>
  <c r="D203" i="4" s="1"/>
  <c r="D235" i="4" s="1"/>
  <c r="F111" i="4"/>
  <c r="F95" i="4"/>
  <c r="F56" i="4"/>
  <c r="C166" i="4"/>
  <c r="C165" i="4" s="1"/>
  <c r="F49" i="4"/>
  <c r="C79" i="4"/>
  <c r="C271" i="4" s="1"/>
  <c r="C272" i="4" s="1"/>
  <c r="D110" i="4"/>
  <c r="F110" i="4" s="1"/>
  <c r="F204" i="4"/>
  <c r="G94" i="4"/>
  <c r="F117" i="4"/>
  <c r="F169" i="4"/>
  <c r="F166" i="4" s="1"/>
  <c r="F203" i="4"/>
  <c r="F249" i="4"/>
  <c r="F281" i="4"/>
  <c r="D272" i="4"/>
  <c r="F256" i="4"/>
  <c r="G155" i="4"/>
  <c r="C94" i="4"/>
  <c r="C155" i="4" s="1"/>
  <c r="D194" i="4"/>
  <c r="F194" i="4" s="1"/>
  <c r="C270" i="4"/>
  <c r="E51" i="3"/>
  <c r="E25" i="3" s="1"/>
  <c r="F235" i="4"/>
  <c r="G79" i="4"/>
  <c r="G270" i="4"/>
  <c r="F270" i="4" s="1"/>
  <c r="G308" i="4"/>
  <c r="F308" i="4" s="1"/>
  <c r="D166" i="4"/>
  <c r="D165" i="4" s="1"/>
  <c r="F165" i="4" s="1"/>
  <c r="D94" i="4" l="1"/>
  <c r="F94" i="4" s="1"/>
  <c r="D155" i="4"/>
  <c r="F155" i="4" s="1"/>
  <c r="F79" i="4"/>
  <c r="G271" i="4"/>
  <c r="F271" i="4" l="1"/>
  <c r="G272" i="4"/>
  <c r="F272" i="4" s="1"/>
</calcChain>
</file>

<file path=xl/sharedStrings.xml><?xml version="1.0" encoding="utf-8"?>
<sst xmlns="http://schemas.openxmlformats.org/spreadsheetml/2006/main" count="740" uniqueCount="335">
  <si>
    <t>รายงานรายละเอียดประมาณการรายรับงบประมาณรายจ่ายเฉพาะการ</t>
  </si>
  <si>
    <t xml:space="preserve"> กิจการ สถานธนานุบาล 3</t>
  </si>
  <si>
    <t xml:space="preserve"> เทศบาลนครนครสวรรค์ </t>
  </si>
  <si>
    <t xml:space="preserve"> อำเภอเมือง จังหวัดนครสวรรค์ </t>
  </si>
  <si>
    <t>ประมาณการรายรับรวมทั้งสิ้น  48,502,000 บาท แยกเป็น</t>
  </si>
  <si>
    <t>ก. หมวดรายได้</t>
  </si>
  <si>
    <t>รวม</t>
  </si>
  <si>
    <t>บาท</t>
  </si>
  <si>
    <t>1.1 ดอกเบี้ยรับจำนำ</t>
  </si>
  <si>
    <t>จำนวน</t>
  </si>
  <si>
    <t>โดยคำนวณจากดอกเบี้ยรับจำนำของเดือนตุลาคม 2560 ถึงเดือนมีนาคม 2561 เป็นเกณฑ์</t>
  </si>
  <si>
    <t>1.2 ดอกเบี้ยเงินฝากธนาคาร</t>
  </si>
  <si>
    <t>โดยคำนวณจากดอกเบี้ยเงินฝากธนาคารตั้งแต่เดือนตุลาคม 2560 ถึงเดือนมีนาคม 2561 เป็นเกณฑ์</t>
  </si>
  <si>
    <t>1.3 กำไรจำหน่ายทรัพย์หลุด</t>
  </si>
  <si>
    <t>โดยคำนวณจากการจำหน่ายทรัพย์หลุดในปีที่ผ่านมาเป็นเกณฑ์</t>
  </si>
  <si>
    <t xml:space="preserve">1.4 รายได้เบ็ดเตล็ด </t>
  </si>
  <si>
    <t xml:space="preserve">เป็นรายได้ที่ไม่เข้าลักษณะรายรับหมวดอื่น ๆ </t>
  </si>
  <si>
    <t>ข. หมวดเงินได้อื่น</t>
  </si>
  <si>
    <t xml:space="preserve"> - บำเหน็จรางวัล 20 % </t>
  </si>
  <si>
    <t xml:space="preserve"> - ทำนุบำรุงท้องถิ่น 30 % </t>
  </si>
  <si>
    <t xml:space="preserve"> - ทุนดำเนินการ 50 % </t>
  </si>
  <si>
    <t>รายจ่าย</t>
  </si>
  <si>
    <t>รายงานรายละเอียดประมาณการรายจ่ายงบประมาณรายจ่ายเฉพาะการ</t>
  </si>
  <si>
    <t xml:space="preserve">ประมาณการรายจ่ายรวมทั้งสิ้น  31,708,000  บาท จ่ายจากรายได้จัดเก็บเอง แยกเป็น </t>
  </si>
  <si>
    <t xml:space="preserve">   งบกลาง</t>
  </si>
  <si>
    <t xml:space="preserve"> - ค่าชำระดอกเบี้ยเงินกู้ ก.ส.ท.</t>
  </si>
  <si>
    <t xml:space="preserve">สำหรับจ่ายเป็นค่าดอกเบี้ยเงินกู้ ก.ส.ท. เพื่อเป็นทุนหมุนเวียนรับจำนำ งวดประจำปีงบประมาณ พ.ศ.2562ตามสัญญาเลขที่ ๑๗๒๓/๔๓/๒๕๖๐ ลงวันที่ ๒๒ กุมภาพันธ์ ๒๕๖๐ </t>
  </si>
  <si>
    <t xml:space="preserve"> - ค่าธรรมเนียมดอกเบี้ยธนาคาร</t>
  </si>
  <si>
    <t xml:space="preserve">สำหรับจ่ายเป็นค่าดอกเบี้ยเงินกู้ธนาคารออมสิน ธนาคารกรุงไทย ธนาคารเพื่อการเกษตรและสหกรณ์ เพื่อใช้เป็นเงินทุนหมุนเวียนในกิจการสถานธนานุบาล เป็นค่าธรรมเนียมดอกเบี้ยธนาคาร งวดประจำปีงบประมาณ พ.ศ.2562 </t>
  </si>
  <si>
    <t xml:space="preserve"> - เงินสำรองจ่าย</t>
  </si>
  <si>
    <t>รายจ่ายที่ตั้งไว้เพื่อใช้จ่ายกรณีฉุกเฉินที่มีสาธารณภัยเกิดขึ้น หรือบรรเทาปัญหาความเดือดร้อนของประชาชนเป็นส่วนร่วมเท่านั้น</t>
  </si>
  <si>
    <t>รายจ่ายตามข้อผูกพัน</t>
  </si>
  <si>
    <t xml:space="preserve"> - เงินสมทบเงินสวัสดิการหลังพ้นจากการเป็นพนักงานสถานธนานุบาล</t>
  </si>
  <si>
    <t>สำหรับจ่ายเป็นเงินสมทบเงินสวัสดิการหลังพ้นจากการเป็นพนักงานสถานธนานุบาลให้กับสำนักงาน จ.ส.ท. ซึ่งกำหนดให้จ่ายในแต่ละปีเป็นประจำทุกปี  ในอัตราร้อยละ 2 ของรายได้  ในปีที่ล่วงมา ตามระเบียบสำนักงาน จ.ส.ท.ว่าด้วยสวัสดิการหลังพ้นจากการเป็นพนักงานสถานธนานุบาล พ.ศ.2554 ในงวดปีงบประมาณ พ.ศ.2562 เป็นจำนวน 520,000 บาท ตามหนังสือสำนักงาน จ.ส.ท. ที่ มท ๐๘๐๑.๕/ว๑๓๒๔ ลงวันที่ ๑๔ มิถุนายน ๒๕๖๑</t>
  </si>
  <si>
    <t xml:space="preserve">    งบบุคลากร</t>
  </si>
  <si>
    <t>ค่าจ้างประจำ</t>
  </si>
  <si>
    <t xml:space="preserve"> - ค่าจ้างลูกจ้างประจำ</t>
  </si>
  <si>
    <t>สำหรับจ่ายเป็นค่าจ้างพนักงานสถาธนานุบาลและเงินเพิ่มขั้นค่าจ้างที่ได้รับเลื่อนขั้น รวมถึงเงินปรับปรุงค่าจ้างให้แก่พนักงานสถานธนานุบาล ประจำปีงบประมาณ พ.ศ.2562 จำนวน  7 อัตรา  ซึ่งมีสิทธิได้รับตามระเบียบ</t>
  </si>
  <si>
    <t xml:space="preserve"> - เงินประจำตำแหน่ง</t>
  </si>
  <si>
    <t xml:space="preserve">สำหรับจ่ายเป็นเงินเพิ่ม เงินประจำตำแหน่งของพนักงานสถานธนานุบาล ประจำปีงบประมาณ พ.ศ.2562 ให้แก่พนักงานสถานธนานุบาลผู้ดำรงตำแหน่งผู้จัดการสถานธนานุบาล และผู้ช่วยผู้จัดการสถานธนานุบาล ซึ่งมีสิทธิได้รับ ตามระเบียบฯ ตามหนังสือสั่งการของสำนักงาน จ.ส.ท. ที่ มท ๐๘๐๑.๕/ว ๑๐๔๖ ลงวันที่ ๑๔ สิงหาคม ๒๕๕๑ </t>
  </si>
  <si>
    <t>งบดำเนินงาน</t>
  </si>
  <si>
    <t>ค่าตอบแทน</t>
  </si>
  <si>
    <t xml:space="preserve"> - ค่าอาหาร</t>
  </si>
  <si>
    <t xml:space="preserve">สำหรับจ่ายเป็นค่าอาหารประจำวันทำการ ประจำปีงบประมาณ พ.ศ.2562 ให้แก่พนักงานสถานธนานุบาลที่มีสิทธิได้รับตามระเบียบฯ ตามหนังสือสั่งการของสำนักงาน จ.ส.ท. ที่ มท ๐๘๐๑.๕/ว ๗๕๘ ลงวันที่ ๓๐ มิถุนายน ๒๕๔๙ </t>
  </si>
  <si>
    <t xml:space="preserve"> - ค่าสมนาคุณ</t>
  </si>
  <si>
    <t xml:space="preserve">สำหรับจ่ายเป็นค่าตอบแทนผู้มาสอบสวนข้อเท็จจริง ในกรณีที่พนักงานสถานธนานุบาลกระทำผิดในการปฏิบัติงาน </t>
  </si>
  <si>
    <t xml:space="preserve"> - ค่าพาหนะเหมาจ่ายนายกเทศมนตรี</t>
  </si>
  <si>
    <t xml:space="preserve">สำหรับจ่ายเป็นค่าตอบแทนนายกเทศมนตรี ประจำปีงบประมาณ พ.ศ.2562 เป็นค่าตอบแทนสำหรับนายกเทศมนตรีและผู้ปฏิบัติหน้าที่แทนนายกเทศมนตรี ตามหนังสือสั่งการของสำนักงาน จ.ส.ท. ที่ มท ๐๘๐๑.๕/ว ๑๘ ลงวันที่ ๑๕ มกราคม ๒๕๕๐ </t>
  </si>
  <si>
    <t xml:space="preserve"> - เงินช่วยเหลือการศึกษาบุตร</t>
  </si>
  <si>
    <t>สำหรับจ่ายเป็นเงินช่วยเหลือการศึกษาบุตร ประจำปีงบประมาณ พ.ศ.2562 ให้แก่พนักงานสถานธนานุบาล  ที่มีสิทธิเบิกจ่ายได้ตามระเบียบฯ</t>
  </si>
  <si>
    <t xml:space="preserve"> - เงินช่วยเหลือค่ารักษาพยาบาล</t>
  </si>
  <si>
    <t>สำหรับจ่ายเป็นเงินช่วยเหลือค่ารักษาพยาบาล ประจำปีงบประมาณ พ.ศ.2562 ให้แก่พนักงานสถานธนานุบาลและครอบครัว ผู้ซึ่งที่มีสิทธิได้รับตามระเบียบฯ</t>
  </si>
  <si>
    <t xml:space="preserve"> - ค่าเงินรางวัลเจ้าหน้าที่ </t>
  </si>
  <si>
    <t>สำหรับจ่ายเป็นค่าเงินรางวัลเจ้าหน้าที่ ประจำปีงบประมาณ พ.ศ.2562 สำหรับผู้ตรวจการสถานธนานุบาล และผู้ปฏิบัติหน้าที่แทนผู้ตรวจการสถานธนานุบาล ตามหนังสือสั่งการของสำนักงาน จ.ส.ท. ที่ มท ๐๘๐๑.๕/ว ๘๙๗ ลงวันที่ ๓๑ กรกฎาคม ๒๕๔๙ และที่ มท ๐๘๐๑.๕/ว ๑๘ ลงวันที่ ๑๕ มกราคม ๒๕๕๐ รวมทั้งจ่ายเป็นค่าเบี้ยเลี้ยงในการตรวจสอบทรัพย์รับจำนำที่เก็บรักษาของสถานธนานุบาล ให้แก่คณะกรรมการตรวจสอบทรัพย์รับจำนำและพนักงานสถานธนานุบาล ที่มาปฏิบัติงานในวันตรวจสอบทรัพย์รับจำนำ ตามหนังสือสำนักงาน จ.ส.ท.ที่ มท ๐๘๐๑.๕/ว ๑๕๐๙ ลงวันที่ ๑๗ พฤศจิกายน ๒๕๕๑</t>
  </si>
  <si>
    <t xml:space="preserve"> - ค่าเบี้ยเลี้ยงจำหน่ายทรัพย์หลุด</t>
  </si>
  <si>
    <t>สำหรับจ่ายเป็นค่าเบี้ยเลี้ยงในวันประมูลจำหน่ายทรัพย์หลุด ประจำปีงบประมาณ พ.ศ.2562 เป็นค่าตอบแทนให้กับคณะกรรมการดำเนินการจำหน่ายทรัพย์หลุดและพนักงานสถานธนานุบาล ที่มาร่วมปฏิบัติงานในวันจำหน่ายทรัพย์หลุด ตามหนังสือสั่งการของสำนักงาน จ.ส.ท. ที่ มท ๐๘๐๑.๕/ว ๑๕๐๙ ลงวันที่ ๑๗ พฤศจิกายน ๒๕๕๑</t>
  </si>
  <si>
    <t xml:space="preserve"> - เงินสมทบเงินสะสม</t>
  </si>
  <si>
    <t>สำหรับจ่ายเป็นเงินสมทบเงินสะสม ประจำปีงบประมาณ พ.ศ.2562 ในอัตราร้อยละ 10 ของเงินค่าจ้างลูกจ้างประจำ (ปัดเศษของร้อยให้เต็มร้อย) ให้แก่พนักงานสถานธนานุบาล จำนวน 7 อัตรา ซึ่งมีสิทธิได้รับตามระเบียบฯ</t>
  </si>
  <si>
    <t xml:space="preserve"> - ค่าเช่าบ้าน</t>
  </si>
  <si>
    <t>สำหรับจ่ายเป็นค่าเช่าบ้านของพนักงาน ประจำปีงบประมาณ พ.ศ.2562 ให้แก่พนักงานสถานธนานุบาลผู้ที่มีสิทธิเบิกเงินค่าเช่าบ้านได้ ตามระเบียบสำนักงาน จ.ส.ท. ว่าด้วยเงินค่าเช่าบ้านของพนักงานสถานธนานุบาล พ.ศ.๒๕๕๑</t>
  </si>
  <si>
    <t xml:space="preserve"> - เงินเพิ่มการครองชีพชั่วคราวพนักงานสถานธนานุบาล</t>
  </si>
  <si>
    <t>สำหรับจ่ายเป็นเงินเพิ่มการครองชีพชั่วคราวให้แก่พนักงาน ประจำปีงบประมาณ พ.ศ.2562 ให้แก่พนักงานสถานธนานุบาลผู้มีสิทธิได้รับตามระเบียบฯ ตามหนังสือสั่งการของสำนักงาน จ.ส.ท. ว่าด้วยการเบิกจ่ายเงินเพิ่มการครองชีพชั่วคราวของพนักงานสถานธนานุบาล (ฉบับที่ ๕) พ.ศ.๒๕๕๘ ตามหนังสือสั่งการของสำนักงาน จ.ส.ท. ที่ มท ๐๘๐๑.๕/ว ๗๑๐  ลงวันที่ ๑๗ มีนาคม ๒๕๕๘</t>
  </si>
  <si>
    <t xml:space="preserve">- ค่าตอบแทนพิเศษของพนักงานสถานธนานุบาลผู้ได้รับค่าจ้างถึงขั้นสูงหรือใกล้ถึงขั้นสูงของตำแหน่ง </t>
  </si>
  <si>
    <t xml:space="preserve">  (อัตราร้อยละ 2 หรือ ร้อยละ 4)</t>
  </si>
  <si>
    <t>สำหรับจ่ายเป็นค่าตอบแทนพิเศษของพนักงานสถานธนานุบาล ประจำปีงบประมาณ พ.ศ.2562 ให้แก่พนักงาน สถานธนานุบาลผู้ได้รับเงินค่าจ้างถึงขั้นสูงหรือใกล้ถึงขั้นสูงของตำแหน่งในอัตราร้อยละ 2 หรือ ร้อยละ 4 แล้วแต่กรณี ตามระเบียบ สำนักงาน จ.ส.ท. ว่าด้วยการเบิกจ่ายเงินค่าตอบแทนพิเศษของพนักงานสถานธนานุบาล ผู้ได้รับเงินค่าจ้างถึงขั้นสูง  หรือใกล้ถึงขั้นสูงของตำแหน่ง พ.ศ.๒๕๕๐</t>
  </si>
  <si>
    <t xml:space="preserve">   ค่าใช้สอย</t>
  </si>
  <si>
    <t xml:space="preserve">   รายจ่ายเพื่อให้ได้มาซึ่งบริการ</t>
  </si>
  <si>
    <t xml:space="preserve"> - ค่าธรรมเนียมใบอนุญาตตั้งโรงรับจำนำ</t>
  </si>
  <si>
    <t xml:space="preserve">สำหรับจ่ายเป็นค่าธรรมเนียมใบอนุญาตตั้งสถานธนานุบาล ประจำปีงบประมาณ พ.ศ.2562 ตามที่กฎหมายกำหนดตามนัยข้อ ๖ (๒) (ข) แห่งกฎกระทรวง ฉบับที่ ๕ (พ.ศ.๒๕๒๐) ลงวันที่ ๒๔ กุมภาพันธ์ ๒๕๒๐ </t>
  </si>
  <si>
    <t xml:space="preserve"> - ค่าเบี้ยประกันอัคคีภัย</t>
  </si>
  <si>
    <t xml:space="preserve">สำหรับจ่ายเป็นค่าเบี้ยประกันอัคคีภัยของสถานธนานุบาล ประจำปีงบประมาณ พ.ศ.2562 ที่สถานธนานุบาลได้ดำเนินการจัดทำประกันอัคคีภัยตัวอาคารพร้อมทรัพย์สินของสถานธนานุบาล </t>
  </si>
  <si>
    <t xml:space="preserve"> - ค่าจ้างเหมาบริการ</t>
  </si>
  <si>
    <t xml:space="preserve"> - ค่าภาษีโรงเรือนและที่ดิน</t>
  </si>
  <si>
    <t>สำหรับจ่ายเป็นค่าภาษีโรงเรือนและที่ดิน ประจำปีงบประมาณ พ.ศ.2562 ให้กับเทศบาลนครนครสวรรค์ ตามที่ได้รับการประเมินฯ จากเทศบาล และถือปฏิบัติตามหนังสือสำนักงาน จ.ส.ท. ที่ มท ๐๓๐๔/ว ๑๖๓๘ ลงวันที่ ๒๔ ธันวาคม ๒๕๔๔</t>
  </si>
  <si>
    <t xml:space="preserve"> - ค่าตรวจสอบบัญชี</t>
  </si>
  <si>
    <t xml:space="preserve">สำหรับจ่ายเป็นค่าตรวจสอบบัญชีและรับรองงบการเงินของสถานธนานุบาลในแต่ละปี ให้กับสำนักงานตรวจเงินแผ่นดิน ตามอัตราที่สำนักงานการตรวจเงินแผ่นดินกำหนดให้ตามชั้นของสถานธนานุบาล และถือปฏิบัติตามหนังสือสำนักงาน จ.ส.ท. ที่ มท ๐๘๐๑.๕ / ว ๕๒๔ ลงวันที่ ๒๑ มีนาคม ๒๕๕๗ </t>
  </si>
  <si>
    <t xml:space="preserve">   ค่าบำรุงรักษาและซ่อมแซม</t>
  </si>
  <si>
    <t xml:space="preserve"> - ค่าบำรุงรักษาหรือซ่อมแซมครุภัณฑ์</t>
  </si>
  <si>
    <t>สำหรับจ่ายเป็นค่าบำรุงรักษาหรือซ่อมแซมครุภัณฑ์ต่างๆที่ใช้ได้ในงานสถานธนานุบาล ๓ รวมถึงการจ่ายเพื่อจัดหาสิ่งของที่ใช้ในการซ่อมแซมบำรุงรักษาครุภัณฑ์ให้สามารถใช้งานได้ตามปกติ ในงวดปีงบประมาณ พ.ศ.2562</t>
  </si>
  <si>
    <t xml:space="preserve"> - ค่าบำรุงรักษาหรือซ่อมแซมที่ดินและสิ่งก่อสร้าง</t>
  </si>
  <si>
    <t>สำหรับจ่ายเป็นค่าบำรุงรักษาหรือซ่อมแซมอาคารสำนักงานสถานธนานุบาล และรวมถึงส่วนประกอบอาคารที่โดยสภาพติดตั้งควบกับสิ่งปลูกสร้างทั้งภายในและภายนอกเป็นการถาวร ในงวดปีงบประมาณ พ.ศ.2562</t>
  </si>
  <si>
    <t xml:space="preserve"> - ค่าบำรุงรักษาหรือซ่อมแซมทรัพย์สินอื่น</t>
  </si>
  <si>
    <t>สำหรับจ่ายเป็นค่าบำรุงรักษาหรือซ่อมแซมทรัพย์สินอื่นของสถานธนานุบาล 3 รวมถึงการจ่ายเพื่อจัดหาสิ่งของที่ใช้ในการซ่อมแซมบำรุงรักษาทรัพย์สินอื่น นอกเหนือจากสิ่งก่อสร้างและครุภัณฑ์ต่างๆ ให้สามารถใช้งานได้ตามปกติ ในงวดปีงบประมาณ พ.ศ.2562</t>
  </si>
  <si>
    <t xml:space="preserve">   รายจ่ายที่เกี่ยวเนื่องกับการปฏิบัติงานสถานธนานุบาลที่ไม่เข้าลักษณะรายจ่ายหมวดอื่น ๆ</t>
  </si>
  <si>
    <t xml:space="preserve"> - ค่าใช้จ่ายในการเดินทางไปปฏิบัติงาน</t>
  </si>
  <si>
    <t>สำหรับจ่ายเป็นค่าใช้จ่ายในการเดินทางไปปฏิบัติงานของพนักงานสถานธนานุบาลภายในและนอกราชอาณาจักร และค่าใช้จ่ายอื่นที่เกิดขึ้นและจำเป็นจากการเดินทางไปปฏิบัติงานที่เกี่ยวเนื่องกับการปฏิบัติงานของสถานธนานุบาล เป็นค่าเบี้ยเลี้ยง ค่าพาหนะเดินทาง และค่าเช่าที่พักในการเดินทางไปปฏิบัติงานของพนักงานสถานธนานุบาลตามระเบียบสำนักงาน จ.ส.ท.ว่าด้วยค่าใช้จ่ายในการเดินทางไปปฏิบัติงานของพนักงานสถานธนานุบาล พ.ศ.๒๕๕๙ สำหรับงวดปีงบประมาณ พ.ศ.2562 ให้แก่พนักงานสถานธนานุบาลผู้ซึ่งมีสิทธิเบิกได้ตามระเบียบฯ</t>
  </si>
  <si>
    <t xml:space="preserve"> - ค่าใช้จ่ายในการจัดกิจกรรมวันที่ระลึกการก่อตั้งกิจการ</t>
  </si>
  <si>
    <t xml:space="preserve">   สถานธนานุบาล</t>
  </si>
  <si>
    <t xml:space="preserve"> - สำหรับเป็นค่าใช้จ่ายในการจัดกิจกรรมวันที่ระลึกการก่อตั้งกิจการสถานธนานุบาล ตรงกับวันที่ 12 พฤษภาคมของทุกปี เป็นค่าใช้จ่ายในการจัดงานการดำเนินกิจกรรมวันที่ระลึกการก่อตั้งกิจการสถานธนานุบาล ในปีงบประมาณ พ.ศ.2562 เกี่ยวกับการประกอบพิธีทำบุญทางศาสนา การช่วยเหลือกิจการสถานสงเคราะห์หรือกิจการสาธารณกุศล การจัดกิจกรรมบำเพ็ญประโยชน์แก่ประชาชนและสังคม รวมถึงการจัดทำของรางวัลหรือของที่ระลึกตอบแทนประโยชน์ให้ประชาชนผู้มาใช้บริการสถานธนานุบาล</t>
  </si>
  <si>
    <t xml:space="preserve"> - เป็นไปตามประกาศคณะกรรมการควบคุมและดำเนินงานสถานธนานุบาลของหน่วยบริหาราชการส่วนท้องถิ่น (คณะกรรมการ ก.ส.ท.) ลงวันที่ ๒๕ กุมภาพันธ์ ๒๕๔๘ </t>
  </si>
  <si>
    <t xml:space="preserve"> - เป็นไปตามระเบียบสำนักงานคณะกรรมการจัดการสถานธนานุบาลขององค์กรปกครองส่วนท้องถิ่น ว่าด้วยค่าใช้จ่ายในการฝึกอบรม และการจัดงาน พ.ศ.๒๕๕๙</t>
  </si>
  <si>
    <t>ค่าวัสดุ</t>
  </si>
  <si>
    <t xml:space="preserve"> - ค่าวัสดุสำนักงาน</t>
  </si>
  <si>
    <t>สำหรับจ่ายเป็นค่าเครื่องเขียน แบบพิมพ์ต่าง ๆ  หนังสือพิมพ์รายวัน ค่าวัสดุอุปกรณ์ของเครื่องใช้สำนักงานต่างๆ และค่าใช้จ่ายในการเก็บรักษาทรัพย์จำนำ รวมถึงค่าสิ่งของที่ซื้อมาใช้ในการบำรุงรักษาหรือซ่อมแซมทรัพย์สินที่รับจำนำ</t>
  </si>
  <si>
    <t xml:space="preserve"> - ค่าวัสดุงานบ้านงานครัว</t>
  </si>
  <si>
    <t>สำหรับจ่ายเป็นค่าใช้จ่ายหรือค่าวัสดุอุปกรณ์และของใช้ที่เกี่ยวกับการดูแลรักษาความสะอาดงานสถานธนานุบาล</t>
  </si>
  <si>
    <t xml:space="preserve"> - ค่าวัสดุไฟฟ้าและวิทยุ</t>
  </si>
  <si>
    <t>สำหรับจ่ายเป็นค่าวัสดุอุปกรณ์ไฟฟ้าที่เกี่ยวกับงานสถานธนานุบาล</t>
  </si>
  <si>
    <t xml:space="preserve"> - ค่าวัสดุก่อสร้าง</t>
  </si>
  <si>
    <t>สำหรับจ่ายเป็นค่าซื้อวัสดุอุปกรณ์และเครื่องมือเครื่องใช้ที่ใช้ในการบำรุงรักษาหรือซ่อมแซมสิ่งก่อสร้าง</t>
  </si>
  <si>
    <t xml:space="preserve"> - ค่าวัสดุคอมพิวเตอร์</t>
  </si>
  <si>
    <t>สำหรับจ่ายเป็นค่าใช้จ่ายหรือค่าวัสดุอุปกรณ์ และเครื่องมือเครื่องใช้เกี่ยวกับคอมพิวเตอร์ที่ใช้ในงานสถานธนานุบาลรวมถึงค่าสิ่งของที่ซื้อมาใช้ในการบำรุงรักษาหรือซ่อมแซมคอมพิวเตอร์ของสถานธนานุบาล</t>
  </si>
  <si>
    <t xml:space="preserve"> - ค่าวัสดุอื่นๆ</t>
  </si>
  <si>
    <t>สำหรับจ่ายเป็นค่าวัสดุอื่นๆ ที่ไม่เข้าลักษณะวัสดุประเภทใดๆ</t>
  </si>
  <si>
    <t>ค่าสาธารณูปโภค</t>
  </si>
  <si>
    <t xml:space="preserve"> - ค่าไฟฟ้า</t>
  </si>
  <si>
    <t xml:space="preserve">สำหรับจ่ายเป็นค่าไฟฟ้าของสถานธนานุบาลที่จ่ายในงวดปีงบประมาณ พ.ศ.2562 </t>
  </si>
  <si>
    <t xml:space="preserve"> - ค่าน้ำประปา</t>
  </si>
  <si>
    <t xml:space="preserve">สำหรับจ่ายเป็นค่าน้ำประปา และค่าขยะ ของสถานธนานุบาลที่จ่ายในงวดปีงบประมาณ พ.ศ.2562  </t>
  </si>
  <si>
    <t xml:space="preserve"> - ค่าบริการโทรศัพท์</t>
  </si>
  <si>
    <t>สำหรับจ่ายเป็นค่าโทรศัพท์ของสถานธนานุบาลที่จ่ายในงวดปีงบประมาณ พ.ศ.2562</t>
  </si>
  <si>
    <t xml:space="preserve"> - ค่าบริการไปรษณีย์</t>
  </si>
  <si>
    <t>สำหรับจ่ายเป็นค่าไปรษณีย์ เป็นค่าใช้จ่ายในการจัดส่งรายงาน และหนังสือต่างๆ ที่เกี่ยวข้องในงานสถานธนานุบาล รวมถึงดวงตราไปรษณียากรและค่าบริการรับฝากไปรษณียภัณฑ์ที่จ่ายในงวดปีงบประมาณ พ.ศ.2562</t>
  </si>
  <si>
    <t xml:space="preserve"> - ค่าบริการทางด้านโทรคมนาคม</t>
  </si>
  <si>
    <t>งบรายจ่ายอื่น</t>
  </si>
  <si>
    <t>รายจ่ายอื่น</t>
  </si>
  <si>
    <t xml:space="preserve"> - ค่าใช้จ่ายฝ่ายอำนวยการ</t>
  </si>
  <si>
    <t>สำหรับจ่ายค่าใช้จ่ายฝ่ายอำนวยการ ประจำปีงบประมาณ พ.ศ.2562 เป็นจำนวนเงิน 118,000 บาท ให้กับสำนักงาน จ.ส.ท. ตามที่กำหนดให้ในแต่ละปีเป็นประจำทุกปี ตามหนังสือสำนักงาน จ.ส.ท. ที่ มท ๐๘๐๑.๕/ว๑๓๘๐ ลงวันที่ ๒๕ มิถุนายน ๒๕๖๑</t>
  </si>
  <si>
    <t>งบลงทุน</t>
  </si>
  <si>
    <t>ค่าครุภัณฑ์</t>
  </si>
  <si>
    <t>ครุภัณฑ์ไฟฟ้าและวิทยุ</t>
  </si>
  <si>
    <t xml:space="preserve"> - กล้องโทรทัศน์วงจรปิด</t>
  </si>
  <si>
    <t>เพื่อจ่ายเป็นค่าจัดซื้อ กล้องโทรทัศน์วงจรปิด จำนวน 1 ชุด พร้อมอุปกรณ์ติดตั้ง เป็นครุภัณฑ์ที่ไม่มีกำหนดไว้ในบัญชีราคามาตราฐานครุภัณฑ์ของสำนักงบประมาณ แต่มีความจำเป็นต้องจัดหาตามราคาในท้องถิ่น โดยจัดหาอย่างประหยัด  มีคุณลักษณะ ดังนี้</t>
  </si>
  <si>
    <t>1. เครื่องบันทึกภาพดิจิตอล จำนวน 1 เครื่อง</t>
  </si>
  <si>
    <t xml:space="preserve"> - มีฮาร์ดดิสบันทึกข้อมูล ความจุไม่น้อยกว่า 4 TB</t>
  </si>
  <si>
    <t xml:space="preserve"> - รองรับการดูภาพผ่านอินเทอร์เน็ตและมือถือ</t>
  </si>
  <si>
    <t>2. กล้อง HD Infrared จำนวน 8 ตัว พร้อมสายสัญญาณ</t>
  </si>
  <si>
    <t xml:space="preserve"> - เซ็นเซอร์ CMOS</t>
  </si>
  <si>
    <t xml:space="preserve"> - ความละเอียดไม่ต่ำกว่า 1.3 MP</t>
  </si>
  <si>
    <t>3. เครื่องสำรองไฟ 1000 VA 480 W จำนวน 1 เครื่อง</t>
  </si>
  <si>
    <t xml:space="preserve"> - ควบคุมการทำงานด้วย Microprocessor</t>
  </si>
  <si>
    <t xml:space="preserve"> - มีระบบป้องกันไฟเกินไฟกระชาก</t>
  </si>
  <si>
    <t>4. Monitor จำนวน 1 เครื่อง</t>
  </si>
  <si>
    <t>5. โทรทัศน์สี LED ขนาดไม่น้อยกว่า 19 นิ้ว</t>
  </si>
  <si>
    <t xml:space="preserve"> - เป็นไปตามหนังสือกระทรวงมหาดไทย ที่ มท ๐๘๐๘.๒/ว ๑๑๓๔ ลงวันที่ ๙ มิถุนายน ๒๕๕๘</t>
  </si>
  <si>
    <t xml:space="preserve"> - เป็นไปตามแผนพัฒนาท้องถิ่นสี่ปี (พ.ศ.2561 ถึง พ.ศ.2564) แก้ไข ครั้งที่ 1 พ.ศ.2560 หน้าที่ ผ.08 - 75 ลำดับที่ 502</t>
  </si>
  <si>
    <t xml:space="preserve">รายจ่ายอื่น </t>
  </si>
  <si>
    <t>เงินกำไรสุทธิ</t>
  </si>
  <si>
    <t>สำหรับจ่ายเป็นเงินรางวัลประจำปี และหรือเงินโบนัสที่จ่ายเป็นประโยชน์ตอบแทน ให้แก่กรรมการ ที่ปรึกษา เจ้าหน้าที่ ลูกจ้างสำนักงาน จ.ส.ท.พนักงานสถานธนานุบาล รวมทั้งผู้ที่ช่วยเหลือกิจการสถานธนานุบาลและผู้เกี่ยวข้องกับการปฏิบัติงานสถานธนานุบาล ถือปฏิบัติตามหนังสือสำนักงาน จ.ส.ท.ที่ มท ๐๘๐๑.๕/ว ๑๕๑.๑ ลงวันที่ ๓๐ มกราคม ๒๕๕๗ และที่ มท ๐๘๐๑.๕/ว ๓๒๙ ลงวันที่ ๒๘ กุมภาพันธ์ ๒๕๕๗ คำนวนตั้งจ่ายไว้ 20% จากประมาณการยอดเงินกำไรสุทฺธิประจำปีงบประมาณ 2561 ที่คาดว่าจะได้รับ</t>
  </si>
  <si>
    <t>สำหรับจ่ายเป็นเงินอุดหนุนให้เทศบาลเพื่อทำนุบำรุงท้องถิ่น ถือปฏิบัติตามระเบียบสำนักงาน จ.ส.ท.ว่าด้วยการจัดสรรเงินกำไรสุทธิของสถานธนานุบาลขององค์กรปกครองท้องถิ่น พ.ศ.๒๕๕๗ ให้แก่เทศบาลนครนครสวรรค์ คำนวณตั้งจ่ายไว้ 30% จากประมาณการยอดเงินกำไรสุทธิประจำปีงบประมาณ 2561 ที่คาดว่าจะได้รับ</t>
  </si>
  <si>
    <t>สำหรับจ่ายเป็นเงินสมทบดำเนินการของสถานธนานุบาล ถือปฏิบัติตามระเบียบสำนักงาน จ.ส.ท. ว่าด้วยการจัดสรรเงินกำไรสุทธิของสถานธนานุบาลขององค์กรปกครองส่วนท้องถิ่น พ.ศ.๒๕๕๗ โดยบันทึกบัญชีรับ-จ่าย ตามหลักการบัญชีของสถานธนานุบาล คำนวณตั้งจ่ายไว้ 50% จากประมาณการยอดเงินกำไรสุทธิประจำปีงบประมาณ 2561 คาดว่าจะได้รับ</t>
  </si>
  <si>
    <t>บัญชี</t>
  </si>
  <si>
    <t xml:space="preserve">                  ปีงบประมาณ 2561</t>
  </si>
  <si>
    <t>งบประมาณรายจ่ายเฉพาะการสถานธนานุบาล 3</t>
  </si>
  <si>
    <t xml:space="preserve">     1. แผนงานงบกลาง</t>
  </si>
  <si>
    <t xml:space="preserve">     2. แผนงานการพาณิชย์</t>
  </si>
  <si>
    <t>ประมาณการรายรับงบประมาณรายจ่ายเฉพาะการสถานธนานุบาล 3 ประจำปีงบประมาณ พ.ศ.2562</t>
  </si>
  <si>
    <t>เทศบาลนครนครสวรรค์</t>
  </si>
  <si>
    <t>รับจริง</t>
  </si>
  <si>
    <t>งบประมาณ</t>
  </si>
  <si>
    <t>รหัส</t>
  </si>
  <si>
    <t>รายการ</t>
  </si>
  <si>
    <t xml:space="preserve"> +</t>
  </si>
  <si>
    <t>เพิ่ม</t>
  </si>
  <si>
    <t xml:space="preserve"> -</t>
  </si>
  <si>
    <t>ลด</t>
  </si>
  <si>
    <t xml:space="preserve">   ดอกเบี้ยรับจำนำ</t>
  </si>
  <si>
    <t xml:space="preserve">   ดอกเบี้ยเงินฝากธนาคาร</t>
  </si>
  <si>
    <t xml:space="preserve">   กำไรจำหน่ายทรัพย์หลุด</t>
  </si>
  <si>
    <t xml:space="preserve">  รายได้เบ็ดเตล็ด</t>
  </si>
  <si>
    <t>กำไรสุทธิ ปี 2561</t>
  </si>
  <si>
    <t>บำเหน็จรางวัล 20%</t>
  </si>
  <si>
    <t>ทำนุบำรุงท้องถิ่น 30%</t>
  </si>
  <si>
    <t>ทุนดำเนินการ 50 %</t>
  </si>
  <si>
    <t>รวมรายรับทั้งสิ้น</t>
  </si>
  <si>
    <t>บัญชีงบประมาณรายจ่ายเฉพาะการสถานธนานุบาล 3 ประจำปีงบประมาณ พ.ศ.2562</t>
  </si>
  <si>
    <t xml:space="preserve">          แผนงานการพาณิชย์</t>
  </si>
  <si>
    <t xml:space="preserve">   งบประมาณรายจ่ายประจำ</t>
  </si>
  <si>
    <t xml:space="preserve">                 งานกิจการสถานธนานุบาล 3 เทศบาลนครนครสวรรค์ </t>
  </si>
  <si>
    <t>จ่ายจริง</t>
  </si>
  <si>
    <t xml:space="preserve"> งบบุคลากร</t>
  </si>
  <si>
    <t xml:space="preserve"> ค่าจ้างประจำ</t>
  </si>
  <si>
    <t xml:space="preserve"> งบดำเนินงาน</t>
  </si>
  <si>
    <t xml:space="preserve"> ค่าตอบแทน</t>
  </si>
  <si>
    <t xml:space="preserve"> - ค่าพาหนะเหมาจ่าย</t>
  </si>
  <si>
    <t xml:space="preserve"> - ค่าเงินรางวัลเจ้าหน้าที่</t>
  </si>
  <si>
    <t xml:space="preserve"> - เงินเพิ่มการครองชีพชั่วคราวของ</t>
  </si>
  <si>
    <t xml:space="preserve">  พนักงานสถานธนานุบาล</t>
  </si>
  <si>
    <t xml:space="preserve"> - ค่าตอบแทนพิเศษของพนักงาน</t>
  </si>
  <si>
    <t xml:space="preserve">   สถานธนานุบาลที่ได้รับค่าจ้างถึงขั้นสูง</t>
  </si>
  <si>
    <t xml:space="preserve">   ของตำแหน่ง</t>
  </si>
  <si>
    <t xml:space="preserve"> ค่าใช้สอย</t>
  </si>
  <si>
    <t xml:space="preserve"> รายจ่ายเพื่อให้ได้มาซึ่งบริการ</t>
  </si>
  <si>
    <t>ค่าบำรุงรักษาและซ่อมแซม</t>
  </si>
  <si>
    <t xml:space="preserve"> - ค่าบำรุงรักษาหรือซ่อมแซมที่ดินสิ่งก่อสร้าง</t>
  </si>
  <si>
    <t xml:space="preserve"> - ค่าบำรุงรักษาหรือซ่อมแซมทรัพย์สินอื่น </t>
  </si>
  <si>
    <t xml:space="preserve"> สถานธนานุบาลที่ไม่เข้าลักษณะรายจ่ายหมวดอื่น ๆ</t>
  </si>
  <si>
    <t xml:space="preserve"> - ค่าใช้จ่ายในการจัดกิจกรรมวันที่ระลึกการ</t>
  </si>
  <si>
    <t xml:space="preserve">   การก่อตั้งกิจการสถานธนานุบาล</t>
  </si>
  <si>
    <t xml:space="preserve"> ค่าวัสดุ</t>
  </si>
  <si>
    <t xml:space="preserve"> ค่าสาธารณูปโภค</t>
  </si>
  <si>
    <t xml:space="preserve"> -ค่าบริการทางด้านโทรคมนาคม</t>
  </si>
  <si>
    <t xml:space="preserve"> งบรายจ่ายอื่น</t>
  </si>
  <si>
    <t xml:space="preserve"> รายจ่ายอื่น</t>
  </si>
  <si>
    <t>รวมรายจ่ายประจำ</t>
  </si>
  <si>
    <t xml:space="preserve">      แผนงานการพาณิชย์</t>
  </si>
  <si>
    <t xml:space="preserve">             งานกิจการสถานธนานุบาล 3 เทศบาลนครนครสวรรค์ </t>
  </si>
  <si>
    <t>ครุภัณฑ์</t>
  </si>
  <si>
    <t>- กล้องโทรทัศน์วงจรปิด</t>
  </si>
  <si>
    <t>ครุภัณฑ์คอมพิวเตอร์</t>
  </si>
  <si>
    <t>- เครื่องคอมพิวเตอร์สำหรับงานประมวลผลแบบที่ 2</t>
  </si>
  <si>
    <t>- เครื่องสำรองไฟ ขนาด 800 VA</t>
  </si>
  <si>
    <t xml:space="preserve"> - เครื่องพิมพ์ แคร่สั้น</t>
  </si>
  <si>
    <t>ครุภัณฑ์สำนักงาน</t>
  </si>
  <si>
    <t xml:space="preserve"> - เครื่องโทรสาร แบบใช้กระดาษธรรมดา</t>
  </si>
  <si>
    <t xml:space="preserve"> - เก้าอี้ทำงาน</t>
  </si>
  <si>
    <t>ค่าที่ดินและสิ่งก่อสร้าง</t>
  </si>
  <si>
    <t xml:space="preserve"> - ตู้ป้ายไฟ</t>
  </si>
  <si>
    <t>รวมงบประมาณรายจ่ายเพื่อการลงทุน</t>
  </si>
  <si>
    <t>เงินจ่ายจากกำไรสุทธิ</t>
  </si>
  <si>
    <t>กำไรสุทธิ ปึ 2561</t>
  </si>
  <si>
    <t>บำเหน็จรางวัล 20 %</t>
  </si>
  <si>
    <t>ทำนุบำรุงท้องถิ่น 30 %</t>
  </si>
  <si>
    <t>รวมรายจ่ายจากกำไรสุทธิ</t>
  </si>
  <si>
    <t>รายการย่องบประมาณรายจ่ายเฉพาะการสถานธนานุบาล 3 ประจำปีงบประมาณ พ.ศ.2562</t>
  </si>
  <si>
    <t xml:space="preserve">     ค่าชำระดอกเบี้ยเงินกู้ ก.ส.ท.</t>
  </si>
  <si>
    <t xml:space="preserve">     ค่าชำระดอกเบี้ยเงินกู้ ก.บ.ท.</t>
  </si>
  <si>
    <t xml:space="preserve">     ค่าธรรมเนียมดอกเบี้ยธนาคาร</t>
  </si>
  <si>
    <t xml:space="preserve">     รายจ่ายตามข้อผูกพัน</t>
  </si>
  <si>
    <t xml:space="preserve">     เงินสำรองจ่าย</t>
  </si>
  <si>
    <t>รวมรายจ่ายงบกลาง</t>
  </si>
  <si>
    <t>-</t>
  </si>
  <si>
    <t xml:space="preserve">     เงินเดือนและค่าจ้างประจำ</t>
  </si>
  <si>
    <t xml:space="preserve">     ค่าตอบแทน ใช้สอยและวัสดุ</t>
  </si>
  <si>
    <t xml:space="preserve">     ค่าสาธารณูปโภค</t>
  </si>
  <si>
    <t xml:space="preserve">     รายจ่ายอื่น</t>
  </si>
  <si>
    <t xml:space="preserve">  ค่าครุภัณฑ์ ที่ดินและสิ่งก่อสร้าง</t>
  </si>
  <si>
    <t>รวมรายจ่ายเพื่อการลงทุน</t>
  </si>
  <si>
    <t>รายจ่ายประจำ</t>
  </si>
  <si>
    <t>รวมรายจ่ายทั้งสิ้น</t>
  </si>
  <si>
    <t>ประมาณการรายรับ</t>
  </si>
  <si>
    <t>รายได้สูงกว่ารายจ่าย</t>
  </si>
  <si>
    <t xml:space="preserve">      แผนงานงบกลาง</t>
  </si>
  <si>
    <t xml:space="preserve">             งานงบกลาง</t>
  </si>
  <si>
    <t xml:space="preserve">  - ค่าชำระดอกเบี้ยเงินกู้ ก.ส.ท.</t>
  </si>
  <si>
    <t xml:space="preserve">  - ค่าชำระดอกเบี้ยเงินกู้ ก.บ.ท.</t>
  </si>
  <si>
    <t xml:space="preserve">  - ค่าธรรมเนียมดอกเบี้ยธนาคาร</t>
  </si>
  <si>
    <t xml:space="preserve">  - รายจ่ายตามข้อผูกพัน</t>
  </si>
  <si>
    <t xml:space="preserve">  - เงินสำรองจ่าย</t>
  </si>
  <si>
    <t>วัตถุประสงค์</t>
  </si>
  <si>
    <t>รายจ่ายตามแผนงาน</t>
  </si>
  <si>
    <t>แผนงานการพาณิชย์</t>
  </si>
  <si>
    <t>2. เพื่อประโยชน์ในการควบคุมตรวจสอบทรัพย์สิน ที่ได้มาโดยการกระทำความผิดและสามารถติดตาม</t>
  </si>
  <si>
    <t xml:space="preserve">    ผู้กระทำผิดได้</t>
  </si>
  <si>
    <t>3. เพื่อประโยชน์ในการควบคุมการรับซื้อของโจร</t>
  </si>
  <si>
    <t>งานที่ทำ</t>
  </si>
  <si>
    <t>1. ให้บริการประชาชนโดยการรับจำนำสิ่งของทรัพย์สิน</t>
  </si>
  <si>
    <t>2. ให้บริการจำหน่ายทรัพย์หลุด</t>
  </si>
  <si>
    <t>3. กำกับดูแลการรับเงิน เบิกจ่ายเงิน เก็บรักษาเงิน รักษาทรัพย์รับจำนำ</t>
  </si>
  <si>
    <t>4. จัดทำบัญชี</t>
  </si>
  <si>
    <t>หน่วยงานที่รับผิดชอบ</t>
  </si>
  <si>
    <t xml:space="preserve">1. สถานธนานุบาล 3 เทศบาลนครนครสวรรค์ </t>
  </si>
  <si>
    <t>แผนงานงบกลาง</t>
  </si>
  <si>
    <t>1. เพิ่มประสิทธิผลการบริหาร การชำระหนี้เงินกู้กองทุนต่าง ๆ และเงินสำรองจ่าย</t>
  </si>
  <si>
    <t>2. เพิ่มประสิทธิภาพการชำระหนี้เงินยืม และค่าธรรมเนียมดอกเบี้ยธนาคาร</t>
  </si>
  <si>
    <t>1. กำกับดูแลการชำระหนี้เงินกู้ ดอกเบี้ย ให้เป็นไปตามสัญญากำหนดไว้</t>
  </si>
  <si>
    <t>2. บริหารการใช้เงินสำรองจ่าย</t>
  </si>
  <si>
    <t>3. พิจารณาช่วยเหลืองบทั่วไป</t>
  </si>
  <si>
    <t>รายจ่ายจำแนกตามแผนงาน</t>
  </si>
  <si>
    <t>จ่ายจากรายได้</t>
  </si>
  <si>
    <t>แผนงาน/งาน/โครงการ</t>
  </si>
  <si>
    <t>งบบุคลากร</t>
  </si>
  <si>
    <t>งบเงินอุดหนุน</t>
  </si>
  <si>
    <t>หมายเหตุ</t>
  </si>
  <si>
    <t>งานสถานธนานุบาล 3</t>
  </si>
  <si>
    <t>รวมทั้งสิ้น</t>
  </si>
  <si>
    <t>จ่ายจากกำไรสุทธิ</t>
  </si>
  <si>
    <t xml:space="preserve">      ค่าชำระดอกเบี้ย</t>
  </si>
  <si>
    <t>ค่าชำระดอกเบี้ย</t>
  </si>
  <si>
    <t>ค่าธรรมเนียม</t>
  </si>
  <si>
    <t>เงินสำรอง</t>
  </si>
  <si>
    <t>เงินช่วยเหลือพัฒนา</t>
  </si>
  <si>
    <t>เงินกู้ ก.ส.ท.</t>
  </si>
  <si>
    <t>เงินกู้ ก.บ.ท.</t>
  </si>
  <si>
    <t>ดอกเบี้ยธนาคาร</t>
  </si>
  <si>
    <t>ตามข้อผูกพัน</t>
  </si>
  <si>
    <t>จ่าย</t>
  </si>
  <si>
    <t>ท้องถิ่นกรณีพิเศษ</t>
  </si>
  <si>
    <t>งานงบกลาง</t>
  </si>
  <si>
    <t>งานกิจการสถานธนานุบาล 3</t>
  </si>
  <si>
    <t xml:space="preserve">   ข.จ่ายจากกำไรสุทธิ</t>
  </si>
  <si>
    <t xml:space="preserve">       งานงบกลาง</t>
  </si>
  <si>
    <t>ค่าชำระดอกเบี้ยเงินกู้ ก.ส.ท.</t>
  </si>
  <si>
    <t>ค่าชำระดอกเบี้ยเงินกู้ ก.บ.ท.</t>
  </si>
  <si>
    <t>ค่าธรรมเนียมดอกเบี้ยธนาคาร</t>
  </si>
  <si>
    <t>เงินสำรองจ่าย</t>
  </si>
  <si>
    <r>
      <t>ประจำปีงบประมาณ พ.ศ.</t>
    </r>
    <r>
      <rPr>
        <b/>
        <sz val="20"/>
        <color indexed="8"/>
        <rFont val="TH SarabunPSK"/>
        <family val="2"/>
      </rPr>
      <t>2562</t>
    </r>
  </si>
  <si>
    <t>ตั้งรับไว้จากกำไรสุทธิ ปี 2561 จำนวน 18,500,000 บาท</t>
  </si>
  <si>
    <r>
      <t xml:space="preserve">ปี </t>
    </r>
    <r>
      <rPr>
        <b/>
        <sz val="16"/>
        <color indexed="8"/>
        <rFont val="TH SarabunPSK"/>
        <family val="2"/>
      </rPr>
      <t>2561</t>
    </r>
  </si>
  <si>
    <r>
      <t xml:space="preserve">ปี </t>
    </r>
    <r>
      <rPr>
        <b/>
        <sz val="16"/>
        <color indexed="8"/>
        <rFont val="TH SarabunPSK"/>
        <family val="2"/>
      </rPr>
      <t>2562</t>
    </r>
  </si>
  <si>
    <r>
      <t xml:space="preserve">ก. </t>
    </r>
    <r>
      <rPr>
        <b/>
        <u/>
        <sz val="16"/>
        <color indexed="8"/>
        <rFont val="TH SarabunPSK"/>
        <family val="2"/>
      </rPr>
      <t>รายได้</t>
    </r>
  </si>
  <si>
    <r>
      <t>ข.</t>
    </r>
    <r>
      <rPr>
        <b/>
        <u/>
        <sz val="16"/>
        <color indexed="8"/>
        <rFont val="TH SarabunPSK"/>
        <family val="2"/>
      </rPr>
      <t>เงินได้อื่น ๆ</t>
    </r>
  </si>
  <si>
    <r>
      <t>ปี</t>
    </r>
    <r>
      <rPr>
        <i/>
        <sz val="16"/>
        <color indexed="8"/>
        <rFont val="TH SarabunPSK"/>
        <family val="2"/>
      </rPr>
      <t xml:space="preserve"> </t>
    </r>
    <r>
      <rPr>
        <b/>
        <sz val="16"/>
        <color indexed="8"/>
        <rFont val="TH SarabunPSK"/>
        <family val="2"/>
      </rPr>
      <t>2560</t>
    </r>
  </si>
  <si>
    <r>
      <t xml:space="preserve"> 1. </t>
    </r>
    <r>
      <rPr>
        <b/>
        <u/>
        <sz val="16"/>
        <color indexed="8"/>
        <rFont val="TH SarabunPSK"/>
        <family val="2"/>
      </rPr>
      <t>รายจ่ายงบกลาง</t>
    </r>
  </si>
  <si>
    <r>
      <t xml:space="preserve"> 2. </t>
    </r>
    <r>
      <rPr>
        <b/>
        <u/>
        <sz val="16"/>
        <color indexed="8"/>
        <rFont val="TH SarabunPSK"/>
        <family val="2"/>
      </rPr>
      <t>รายจ่ายของหน่วยงาน</t>
    </r>
  </si>
  <si>
    <r>
      <t xml:space="preserve">     </t>
    </r>
    <r>
      <rPr>
        <b/>
        <u/>
        <sz val="16"/>
        <color indexed="8"/>
        <rFont val="TH SarabunPSK"/>
        <family val="2"/>
      </rPr>
      <t>รายจ่ายประจำ</t>
    </r>
  </si>
  <si>
    <r>
      <t xml:space="preserve">     </t>
    </r>
    <r>
      <rPr>
        <b/>
        <u/>
        <sz val="16"/>
        <color indexed="8"/>
        <rFont val="TH SarabunPSK"/>
        <family val="2"/>
      </rPr>
      <t>รายจ่ายเพื่อการลงทุน</t>
    </r>
  </si>
  <si>
    <r>
      <t xml:space="preserve">3. </t>
    </r>
    <r>
      <rPr>
        <b/>
        <u/>
        <sz val="16"/>
        <color indexed="8"/>
        <rFont val="TH SarabunPSK"/>
        <family val="2"/>
      </rPr>
      <t>รายจ่ายจากกำไรสุทธิ</t>
    </r>
  </si>
  <si>
    <r>
      <t xml:space="preserve"> </t>
    </r>
    <r>
      <rPr>
        <b/>
        <u/>
        <sz val="16"/>
        <color indexed="8"/>
        <rFont val="TH SarabunPSK"/>
        <family val="2"/>
      </rPr>
      <t>รายจ่ายงบกลาง</t>
    </r>
  </si>
  <si>
    <r>
      <t xml:space="preserve">       ปีงบประมาณ</t>
    </r>
    <r>
      <rPr>
        <b/>
        <i/>
        <sz val="16"/>
        <color indexed="8"/>
        <rFont val="TH SarabunPSK"/>
        <family val="2"/>
      </rPr>
      <t xml:space="preserve"> </t>
    </r>
    <r>
      <rPr>
        <b/>
        <sz val="16"/>
        <color indexed="8"/>
        <rFont val="TH SarabunPSK"/>
        <family val="2"/>
      </rPr>
      <t>2562</t>
    </r>
  </si>
  <si>
    <t xml:space="preserve"> รายจ่ายที่เกี่ยวเนื่องกับการปฏิบัติงาน</t>
  </si>
  <si>
    <r>
      <t xml:space="preserve">รายละเอียดงบประมาณรายจ่ายเฉพาะการสถานธนานุบาล </t>
    </r>
    <r>
      <rPr>
        <b/>
        <sz val="20"/>
        <color indexed="8"/>
        <rFont val="TH SarabunPSK"/>
        <family val="2"/>
      </rPr>
      <t>3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2562</t>
    </r>
  </si>
  <si>
    <r>
      <t>รายละเอียดงบประมาณรายจ่ายเฉพาะการสถานธนานุบาล 3 ประจำปีงบประมาณ พ.ศ.</t>
    </r>
    <r>
      <rPr>
        <b/>
        <sz val="20"/>
        <color indexed="8"/>
        <rFont val="TH SarabunPSK"/>
        <family val="2"/>
      </rPr>
      <t>2562</t>
    </r>
  </si>
  <si>
    <r>
      <t>รายละเอียดงบประมาณรายจ่ายเฉพาะการสถานธนานุบาล</t>
    </r>
    <r>
      <rPr>
        <b/>
        <sz val="20"/>
        <color indexed="8"/>
        <rFont val="TH SarabunPSK"/>
        <family val="2"/>
      </rPr>
      <t xml:space="preserve"> 3</t>
    </r>
    <r>
      <rPr>
        <b/>
        <sz val="18"/>
        <color indexed="8"/>
        <rFont val="TH SarabunPSK"/>
        <family val="2"/>
      </rPr>
      <t xml:space="preserve"> ประจำปีงบประมาณ พ.ศ.</t>
    </r>
    <r>
      <rPr>
        <b/>
        <sz val="20"/>
        <color indexed="8"/>
        <rFont val="TH SarabunPSK"/>
        <family val="2"/>
      </rPr>
      <t>2562</t>
    </r>
  </si>
  <si>
    <t>ปี 2560</t>
  </si>
  <si>
    <t>ปี 2561</t>
  </si>
  <si>
    <t>ปี 2562</t>
  </si>
  <si>
    <r>
      <t>ปี</t>
    </r>
    <r>
      <rPr>
        <b/>
        <i/>
        <sz val="16"/>
        <color indexed="8"/>
        <rFont val="TH SarabunPSK"/>
        <family val="2"/>
      </rPr>
      <t xml:space="preserve"> </t>
    </r>
    <r>
      <rPr>
        <b/>
        <sz val="16"/>
        <color indexed="8"/>
        <rFont val="TH SarabunPSK"/>
        <family val="2"/>
      </rPr>
      <t>2560</t>
    </r>
  </si>
  <si>
    <t xml:space="preserve">    ไม่ต้องไปกู้ยืมเงินจากแหล่งเงินกู้อื่นที่ต้องเสียดอกเบี้ยสูงกว่า</t>
  </si>
  <si>
    <t>1. เพื่อช่วยเหลือประชาชนที่ยากจนขัดสนเงินทอง เพื่อบรรเทาความเดือดร้อนและแก้ไขเหตุการณ์เฉพาะหน้า</t>
  </si>
  <si>
    <t xml:space="preserve">   </t>
  </si>
  <si>
    <t>4. เพื่อเพิ่มประสิทธิภาพในการบริหารงานบุคคลและการบริหารกิจการสถานธนานุบาลให้มีประสิทธิผลเพิ่มขึ้น</t>
  </si>
  <si>
    <t xml:space="preserve">   ก. จ่ายจากรายได้</t>
  </si>
  <si>
    <t>สำหรับจ่ายเป็นค่าจ้างเหมาแรงงานให้กับบุคคลภายนอก ในการรับจ้างทำงานและรับจ้างทำของที่สถานธนานุบาลหรือที่เกี่ยวกับงานสถานธนานุบาลในกรณีสถานธนานุบาลดำเนินการอย่างใดอย่างหนึ่งเอง ในงวดปีงบประมาณ พ.ศ.2562</t>
  </si>
  <si>
    <t xml:space="preserve">          งบประมาณรายจ่ายเพื่อการลงทุน</t>
  </si>
  <si>
    <t>- 483 -</t>
  </si>
  <si>
    <t>- 487 -</t>
  </si>
  <si>
    <t>- 489 -</t>
  </si>
  <si>
    <t>- 491 -</t>
  </si>
  <si>
    <t>- 493 -</t>
  </si>
  <si>
    <t>- 495 -</t>
  </si>
  <si>
    <t>- 497 -</t>
  </si>
  <si>
    <t xml:space="preserve"> - บำเหน็จรางวัล 20 %</t>
  </si>
  <si>
    <t xml:space="preserve"> - ทุนดำเนินการของสถานธนานุบาล 50 %</t>
  </si>
  <si>
    <t>- 484 -</t>
  </si>
  <si>
    <t>- 486 -</t>
  </si>
  <si>
    <t>- 488 -</t>
  </si>
  <si>
    <t>.</t>
  </si>
  <si>
    <t xml:space="preserve"> - 490 -</t>
  </si>
  <si>
    <t>- 492 -</t>
  </si>
  <si>
    <t>- 494 -</t>
  </si>
  <si>
    <t>- 496 -</t>
  </si>
  <si>
    <t xml:space="preserve"> - เป็นไปตามแผนพัฒนาท้องถิ่นสี่ปี (พ.ศ.2561 ถึง พ.ศ.2564) แก้ไข ครั้งที่ 1 พ.ศ.2560 ยุทธศาสตร์ ที่ 6-15 ลำดับที่ 13</t>
  </si>
  <si>
    <t>สำหรับจ่ายเป็นค่าใช้จ่ายเกี่ยวกับการใช้ระบบอินเทอร์เน็ต (INTERNET) ค่าสื่อสารอื่นๆ และให้หมายรวมถึงค่าใช้จ่าย เพื่อให้ได้ใช้บริการการสื่อสารอื่น และค่าใช้จ่ายที่เกิดขึ้นเกี่ยวกับการใช้บริการทางด้านโทรคมนาคม ที่จ่ายในงวดปีงบประมาณ พ.ศ.2562</t>
  </si>
  <si>
    <t xml:space="preserve"> - ค่าธรรมเนียมใบอนุญาตตั้งโรงรับจำนำ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</si>
</sst>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&quot;;&quot;-&quot;* #,##0&quot; &quot;;&quot; &quot;* &quot;-&quot;??&quot; &quot;"/>
    <numFmt numFmtId="165" formatCode="#,##0;#,##0"/>
    <numFmt numFmtId="166" formatCode="&quot; &quot;* #,##0.00&quot; &quot;;&quot;-&quot;* #,##0.00&quot; &quot;;&quot; &quot;* &quot;-&quot;??&quot; &quot;"/>
    <numFmt numFmtId="167" formatCode="#,##0.00;#,##0.00"/>
    <numFmt numFmtId="168" formatCode="&quot; &quot;* #,##0.0&quot; &quot;;&quot;-&quot;* #,##0.0&quot; &quot;;&quot; &quot;* &quot;-&quot;??&quot; &quot;"/>
  </numFmts>
  <fonts count="18" x14ac:knownFonts="1">
    <font>
      <sz val="14"/>
      <color indexed="8"/>
      <name val="Cordia New"/>
    </font>
    <font>
      <b/>
      <sz val="18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6"/>
      <color indexed="8"/>
      <name val="TH SarabunPSK"/>
      <family val="2"/>
    </font>
    <font>
      <b/>
      <sz val="17"/>
      <color indexed="8"/>
      <name val="TH SarabunPSK"/>
      <family val="2"/>
    </font>
    <font>
      <sz val="16"/>
      <color indexed="8"/>
      <name val="TH SarabunPSK"/>
      <family val="2"/>
    </font>
    <font>
      <b/>
      <sz val="9"/>
      <color indexed="8"/>
      <name val="TH SarabunPSK"/>
      <family val="2"/>
    </font>
    <font>
      <sz val="9"/>
      <color indexed="8"/>
      <name val="TH SarabunPSK"/>
      <family val="2"/>
    </font>
    <font>
      <sz val="18"/>
      <color indexed="8"/>
      <name val="TH SarabunPSK"/>
      <family val="2"/>
    </font>
    <font>
      <b/>
      <u/>
      <sz val="16"/>
      <color indexed="8"/>
      <name val="TH SarabunPSK"/>
      <family val="2"/>
    </font>
    <font>
      <sz val="16"/>
      <color indexed="14"/>
      <name val="TH SarabunPSK"/>
      <family val="2"/>
    </font>
    <font>
      <b/>
      <sz val="16"/>
      <color indexed="14"/>
      <name val="TH SarabunPSK"/>
      <family val="2"/>
    </font>
    <font>
      <i/>
      <sz val="16"/>
      <color indexed="8"/>
      <name val="TH SarabunPSK"/>
      <family val="2"/>
    </font>
    <font>
      <b/>
      <i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5"/>
      <color indexed="8"/>
      <name val="TH SarabunPSK"/>
      <family val="2"/>
    </font>
    <font>
      <b/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75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13"/>
      </right>
      <top/>
      <bottom/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/>
      <diagonal/>
    </border>
    <border>
      <left style="thin">
        <color indexed="13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3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8"/>
      </right>
      <top/>
      <bottom/>
      <diagonal/>
    </border>
    <border>
      <left/>
      <right style="thin">
        <color indexed="1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397">
    <xf numFmtId="0" fontId="0" fillId="0" borderId="0" xfId="0" applyFont="1" applyAlignment="1"/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49" fontId="4" fillId="2" borderId="0" xfId="0" applyNumberFormat="1" applyFont="1" applyFill="1" applyBorder="1" applyAlignment="1"/>
    <xf numFmtId="0" fontId="4" fillId="2" borderId="0" xfId="0" applyFont="1" applyFill="1" applyBorder="1" applyAlignment="1"/>
    <xf numFmtId="3" fontId="5" fillId="2" borderId="0" xfId="0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49" fontId="6" fillId="2" borderId="0" xfId="0" applyNumberFormat="1" applyFont="1" applyFill="1" applyBorder="1" applyAlignment="1"/>
    <xf numFmtId="3" fontId="6" fillId="2" borderId="0" xfId="0" applyNumberFormat="1" applyFont="1" applyFill="1" applyBorder="1" applyAlignment="1"/>
    <xf numFmtId="49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0" borderId="0" xfId="0" applyNumberFormat="1" applyFont="1" applyBorder="1" applyAlignment="1"/>
    <xf numFmtId="0" fontId="6" fillId="0" borderId="0" xfId="0" applyFont="1" applyBorder="1" applyAlignment="1"/>
    <xf numFmtId="3" fontId="4" fillId="2" borderId="0" xfId="0" applyNumberFormat="1" applyFont="1" applyFill="1" applyBorder="1" applyAlignment="1"/>
    <xf numFmtId="164" fontId="6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49" fontId="1" fillId="2" borderId="0" xfId="0" applyNumberFormat="1" applyFont="1" applyFill="1" applyBorder="1" applyAlignment="1"/>
    <xf numFmtId="0" fontId="1" fillId="2" borderId="0" xfId="0" applyFont="1" applyFill="1" applyBorder="1" applyAlignment="1"/>
    <xf numFmtId="3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49" fontId="4" fillId="2" borderId="0" xfId="0" applyNumberFormat="1" applyFont="1" applyFill="1" applyBorder="1" applyAlignment="1">
      <alignment horizontal="right" vertical="top"/>
    </xf>
    <xf numFmtId="0" fontId="9" fillId="2" borderId="0" xfId="0" applyFont="1" applyFill="1" applyBorder="1" applyAlignment="1"/>
    <xf numFmtId="164" fontId="1" fillId="2" borderId="0" xfId="0" applyNumberFormat="1" applyFont="1" applyFill="1" applyBorder="1" applyAlignment="1"/>
    <xf numFmtId="0" fontId="4" fillId="2" borderId="0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top" wrapText="1"/>
    </xf>
    <xf numFmtId="164" fontId="1" fillId="2" borderId="0" xfId="0" applyNumberFormat="1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vertical="top" wrapText="1"/>
    </xf>
    <xf numFmtId="49" fontId="6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vertical="top"/>
    </xf>
    <xf numFmtId="164" fontId="1" fillId="2" borderId="0" xfId="0" applyNumberFormat="1" applyFont="1" applyFill="1" applyBorder="1" applyAlignment="1">
      <alignment vertical="top"/>
    </xf>
    <xf numFmtId="49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Border="1" applyAlignment="1"/>
    <xf numFmtId="0" fontId="6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4" fillId="0" borderId="0" xfId="0" applyNumberFormat="1" applyFont="1" applyBorder="1" applyAlignment="1"/>
    <xf numFmtId="0" fontId="4" fillId="0" borderId="0" xfId="0" applyFont="1" applyBorder="1" applyAlignment="1"/>
    <xf numFmtId="0" fontId="6" fillId="2" borderId="0" xfId="0" applyFont="1" applyFill="1" applyBorder="1" applyAlignment="1"/>
    <xf numFmtId="0" fontId="1" fillId="2" borderId="0" xfId="0" applyFont="1" applyFill="1" applyBorder="1" applyAlignment="1">
      <alignment vertical="top" wrapText="1"/>
    </xf>
    <xf numFmtId="0" fontId="9" fillId="0" borderId="0" xfId="0" applyNumberFormat="1" applyFont="1" applyBorder="1" applyAlignment="1"/>
    <xf numFmtId="0" fontId="9" fillId="0" borderId="0" xfId="0" applyFont="1" applyBorder="1" applyAlignment="1"/>
    <xf numFmtId="49" fontId="4" fillId="2" borderId="0" xfId="0" applyNumberFormat="1" applyFont="1" applyFill="1" applyBorder="1" applyAlignment="1">
      <alignment horizontal="right" vertical="top" wrapText="1"/>
    </xf>
    <xf numFmtId="49" fontId="1" fillId="2" borderId="0" xfId="0" applyNumberFormat="1" applyFont="1" applyFill="1" applyBorder="1" applyAlignment="1">
      <alignment horizontal="right" vertical="top" wrapText="1"/>
    </xf>
    <xf numFmtId="49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/>
    <xf numFmtId="49" fontId="11" fillId="2" borderId="1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65" fontId="4" fillId="2" borderId="11" xfId="0" applyNumberFormat="1" applyFont="1" applyFill="1" applyBorder="1" applyAlignment="1"/>
    <xf numFmtId="0" fontId="4" fillId="2" borderId="11" xfId="0" applyFont="1" applyFill="1" applyBorder="1" applyAlignment="1">
      <alignment horizontal="center"/>
    </xf>
    <xf numFmtId="4" fontId="4" fillId="2" borderId="11" xfId="0" applyNumberFormat="1" applyFont="1" applyFill="1" applyBorder="1" applyAlignment="1"/>
    <xf numFmtId="3" fontId="4" fillId="2" borderId="11" xfId="0" applyNumberFormat="1" applyFont="1" applyFill="1" applyBorder="1" applyAlignment="1"/>
    <xf numFmtId="166" fontId="4" fillId="2" borderId="13" xfId="0" applyNumberFormat="1" applyFont="1" applyFill="1" applyBorder="1" applyAlignment="1"/>
    <xf numFmtId="3" fontId="4" fillId="2" borderId="13" xfId="0" applyNumberFormat="1" applyFont="1" applyFill="1" applyBorder="1" applyAlignment="1"/>
    <xf numFmtId="49" fontId="11" fillId="2" borderId="13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49" fontId="12" fillId="2" borderId="11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right"/>
    </xf>
    <xf numFmtId="165" fontId="6" fillId="2" borderId="11" xfId="0" applyNumberFormat="1" applyFont="1" applyFill="1" applyBorder="1" applyAlignment="1"/>
    <xf numFmtId="3" fontId="6" fillId="2" borderId="11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166" fontId="6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/>
    <xf numFmtId="164" fontId="4" fillId="2" borderId="11" xfId="0" applyNumberFormat="1" applyFont="1" applyFill="1" applyBorder="1" applyAlignment="1"/>
    <xf numFmtId="164" fontId="4" fillId="2" borderId="11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4" fontId="4" fillId="2" borderId="13" xfId="0" applyNumberFormat="1" applyFont="1" applyFill="1" applyBorder="1" applyAlignment="1"/>
    <xf numFmtId="49" fontId="4" fillId="2" borderId="13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/>
    <xf numFmtId="3" fontId="6" fillId="2" borderId="11" xfId="0" applyNumberFormat="1" applyFont="1" applyFill="1" applyBorder="1" applyAlignment="1"/>
    <xf numFmtId="166" fontId="4" fillId="2" borderId="11" xfId="0" applyNumberFormat="1" applyFont="1" applyFill="1" applyBorder="1" applyAlignment="1"/>
    <xf numFmtId="49" fontId="12" fillId="2" borderId="10" xfId="0" applyNumberFormat="1" applyFont="1" applyFill="1" applyBorder="1" applyAlignment="1">
      <alignment horizontal="center"/>
    </xf>
    <xf numFmtId="49" fontId="12" fillId="2" borderId="13" xfId="0" applyNumberFormat="1" applyFont="1" applyFill="1" applyBorder="1" applyAlignment="1">
      <alignment horizontal="center"/>
    </xf>
    <xf numFmtId="0" fontId="4" fillId="2" borderId="10" xfId="0" applyFont="1" applyFill="1" applyBorder="1" applyAlignment="1"/>
    <xf numFmtId="165" fontId="4" fillId="2" borderId="10" xfId="0" applyNumberFormat="1" applyFont="1" applyFill="1" applyBorder="1" applyAlignment="1"/>
    <xf numFmtId="3" fontId="6" fillId="2" borderId="12" xfId="0" applyNumberFormat="1" applyFont="1" applyFill="1" applyBorder="1" applyAlignment="1">
      <alignment horizontal="center"/>
    </xf>
    <xf numFmtId="165" fontId="6" fillId="2" borderId="12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right"/>
    </xf>
    <xf numFmtId="49" fontId="11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/>
    <xf numFmtId="166" fontId="4" fillId="2" borderId="10" xfId="0" applyNumberFormat="1" applyFont="1" applyFill="1" applyBorder="1" applyAlignment="1"/>
    <xf numFmtId="164" fontId="4" fillId="2" borderId="10" xfId="0" applyNumberFormat="1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4" fontId="6" fillId="2" borderId="11" xfId="0" applyNumberFormat="1" applyFont="1" applyFill="1" applyBorder="1" applyAlignment="1"/>
    <xf numFmtId="166" fontId="6" fillId="2" borderId="11" xfId="0" applyNumberFormat="1" applyFont="1" applyFill="1" applyBorder="1" applyAlignment="1"/>
    <xf numFmtId="0" fontId="6" fillId="2" borderId="11" xfId="0" applyFont="1" applyFill="1" applyBorder="1" applyAlignment="1"/>
    <xf numFmtId="164" fontId="6" fillId="2" borderId="11" xfId="0" applyNumberFormat="1" applyFont="1" applyFill="1" applyBorder="1" applyAlignment="1"/>
    <xf numFmtId="0" fontId="6" fillId="2" borderId="12" xfId="0" applyFont="1" applyFill="1" applyBorder="1" applyAlignment="1"/>
    <xf numFmtId="3" fontId="6" fillId="2" borderId="10" xfId="0" applyNumberFormat="1" applyFont="1" applyFill="1" applyBorder="1" applyAlignment="1"/>
    <xf numFmtId="4" fontId="6" fillId="2" borderId="12" xfId="0" applyNumberFormat="1" applyFont="1" applyFill="1" applyBorder="1" applyAlignment="1"/>
    <xf numFmtId="165" fontId="6" fillId="2" borderId="12" xfId="0" applyNumberFormat="1" applyFont="1" applyFill="1" applyBorder="1" applyAlignment="1"/>
    <xf numFmtId="3" fontId="6" fillId="2" borderId="12" xfId="0" applyNumberFormat="1" applyFont="1" applyFill="1" applyBorder="1" applyAlignment="1"/>
    <xf numFmtId="166" fontId="6" fillId="2" borderId="12" xfId="0" applyNumberFormat="1" applyFont="1" applyFill="1" applyBorder="1" applyAlignment="1"/>
    <xf numFmtId="0" fontId="6" fillId="2" borderId="10" xfId="0" applyFont="1" applyFill="1" applyBorder="1" applyAlignment="1"/>
    <xf numFmtId="0" fontId="6" fillId="2" borderId="0" xfId="0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0" fontId="4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6" fillId="2" borderId="14" xfId="0" applyFont="1" applyFill="1" applyBorder="1" applyAlignment="1"/>
    <xf numFmtId="49" fontId="4" fillId="2" borderId="15" xfId="0" applyNumberFormat="1" applyFont="1" applyFill="1" applyBorder="1" applyAlignment="1"/>
    <xf numFmtId="0" fontId="6" fillId="2" borderId="16" xfId="0" applyFont="1" applyFill="1" applyBorder="1" applyAlignment="1"/>
    <xf numFmtId="0" fontId="4" fillId="2" borderId="16" xfId="0" applyFont="1" applyFill="1" applyBorder="1" applyAlignment="1"/>
    <xf numFmtId="49" fontId="6" fillId="2" borderId="16" xfId="0" applyNumberFormat="1" applyFont="1" applyFill="1" applyBorder="1" applyAlignment="1"/>
    <xf numFmtId="3" fontId="6" fillId="2" borderId="16" xfId="0" applyNumberFormat="1" applyFont="1" applyFill="1" applyBorder="1" applyAlignment="1"/>
    <xf numFmtId="49" fontId="4" fillId="2" borderId="16" xfId="0" applyNumberFormat="1" applyFont="1" applyFill="1" applyBorder="1" applyAlignment="1"/>
    <xf numFmtId="0" fontId="4" fillId="2" borderId="15" xfId="0" applyFont="1" applyFill="1" applyBorder="1" applyAlignment="1"/>
    <xf numFmtId="49" fontId="4" fillId="2" borderId="15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8" xfId="0" applyFont="1" applyFill="1" applyBorder="1" applyAlignment="1"/>
    <xf numFmtId="49" fontId="6" fillId="2" borderId="0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49" fontId="6" fillId="2" borderId="25" xfId="0" applyNumberFormat="1" applyFont="1" applyFill="1" applyBorder="1" applyAlignment="1">
      <alignment horizontal="center"/>
    </xf>
    <xf numFmtId="165" fontId="6" fillId="2" borderId="26" xfId="0" applyNumberFormat="1" applyFont="1" applyFill="1" applyBorder="1" applyAlignment="1"/>
    <xf numFmtId="0" fontId="4" fillId="2" borderId="18" xfId="0" applyFont="1" applyFill="1" applyBorder="1" applyAlignment="1">
      <alignment horizontal="right"/>
    </xf>
    <xf numFmtId="0" fontId="4" fillId="2" borderId="18" xfId="0" applyFont="1" applyFill="1" applyBorder="1" applyAlignment="1"/>
    <xf numFmtId="166" fontId="4" fillId="2" borderId="18" xfId="0" applyNumberFormat="1" applyFont="1" applyFill="1" applyBorder="1" applyAlignment="1"/>
    <xf numFmtId="3" fontId="4" fillId="2" borderId="18" xfId="0" applyNumberFormat="1" applyFont="1" applyFill="1" applyBorder="1" applyAlignment="1"/>
    <xf numFmtId="0" fontId="4" fillId="2" borderId="18" xfId="0" applyFont="1" applyFill="1" applyBorder="1" applyAlignment="1">
      <alignment horizontal="center"/>
    </xf>
    <xf numFmtId="166" fontId="4" fillId="2" borderId="0" xfId="0" applyNumberFormat="1" applyFont="1" applyFill="1" applyBorder="1" applyAlignment="1"/>
    <xf numFmtId="49" fontId="4" fillId="2" borderId="14" xfId="0" applyNumberFormat="1" applyFont="1" applyFill="1" applyBorder="1" applyAlignment="1"/>
    <xf numFmtId="0" fontId="6" fillId="2" borderId="19" xfId="0" applyFont="1" applyFill="1" applyBorder="1" applyAlignment="1"/>
    <xf numFmtId="49" fontId="6" fillId="2" borderId="25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/>
    <xf numFmtId="49" fontId="6" fillId="2" borderId="34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/>
    <xf numFmtId="0" fontId="6" fillId="2" borderId="36" xfId="0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/>
    </xf>
    <xf numFmtId="0" fontId="6" fillId="2" borderId="38" xfId="0" applyFont="1" applyFill="1" applyBorder="1" applyAlignment="1"/>
    <xf numFmtId="166" fontId="6" fillId="2" borderId="26" xfId="0" applyNumberFormat="1" applyFont="1" applyFill="1" applyBorder="1" applyAlignment="1">
      <alignment horizontal="right"/>
    </xf>
    <xf numFmtId="3" fontId="6" fillId="2" borderId="26" xfId="0" applyNumberFormat="1" applyFont="1" applyFill="1" applyBorder="1" applyAlignment="1"/>
    <xf numFmtId="49" fontId="12" fillId="2" borderId="26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/>
    <xf numFmtId="165" fontId="4" fillId="2" borderId="18" xfId="0" applyNumberFormat="1" applyFont="1" applyFill="1" applyBorder="1" applyAlignment="1"/>
    <xf numFmtId="4" fontId="4" fillId="2" borderId="0" xfId="0" applyNumberFormat="1" applyFont="1" applyFill="1" applyBorder="1" applyAlignment="1"/>
    <xf numFmtId="165" fontId="4" fillId="2" borderId="0" xfId="0" applyNumberFormat="1" applyFont="1" applyFill="1" applyBorder="1" applyAlignment="1"/>
    <xf numFmtId="0" fontId="11" fillId="2" borderId="18" xfId="0" applyFont="1" applyFill="1" applyBorder="1" applyAlignment="1">
      <alignment horizontal="center"/>
    </xf>
    <xf numFmtId="165" fontId="6" fillId="2" borderId="18" xfId="0" applyNumberFormat="1" applyFont="1" applyFill="1" applyBorder="1" applyAlignment="1"/>
    <xf numFmtId="165" fontId="4" fillId="2" borderId="26" xfId="0" applyNumberFormat="1" applyFont="1" applyFill="1" applyBorder="1" applyAlignment="1"/>
    <xf numFmtId="49" fontId="6" fillId="2" borderId="47" xfId="0" applyNumberFormat="1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/>
    <xf numFmtId="3" fontId="4" fillId="2" borderId="18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left"/>
    </xf>
    <xf numFmtId="49" fontId="6" fillId="2" borderId="53" xfId="0" applyNumberFormat="1" applyFont="1" applyFill="1" applyBorder="1" applyAlignment="1"/>
    <xf numFmtId="0" fontId="6" fillId="2" borderId="53" xfId="0" applyFont="1" applyFill="1" applyBorder="1" applyAlignment="1"/>
    <xf numFmtId="49" fontId="4" fillId="2" borderId="53" xfId="0" applyNumberFormat="1" applyFont="1" applyFill="1" applyBorder="1" applyAlignment="1"/>
    <xf numFmtId="49" fontId="4" fillId="2" borderId="53" xfId="0" applyNumberFormat="1" applyFont="1" applyFill="1" applyBorder="1" applyAlignment="1">
      <alignment horizontal="left"/>
    </xf>
    <xf numFmtId="49" fontId="6" fillId="2" borderId="53" xfId="0" applyNumberFormat="1" applyFont="1" applyFill="1" applyBorder="1" applyAlignment="1">
      <alignment horizontal="left"/>
    </xf>
    <xf numFmtId="49" fontId="6" fillId="2" borderId="54" xfId="0" applyNumberFormat="1" applyFont="1" applyFill="1" applyBorder="1" applyAlignment="1"/>
    <xf numFmtId="49" fontId="4" fillId="2" borderId="52" xfId="0" applyNumberFormat="1" applyFont="1" applyFill="1" applyBorder="1" applyAlignment="1"/>
    <xf numFmtId="49" fontId="4" fillId="2" borderId="53" xfId="0" applyNumberFormat="1" applyFont="1" applyFill="1" applyBorder="1" applyAlignment="1">
      <alignment horizontal="right"/>
    </xf>
    <xf numFmtId="49" fontId="10" fillId="2" borderId="53" xfId="0" applyNumberFormat="1" applyFont="1" applyFill="1" applyBorder="1" applyAlignment="1">
      <alignment horizontal="left"/>
    </xf>
    <xf numFmtId="0" fontId="4" fillId="2" borderId="53" xfId="0" applyFont="1" applyFill="1" applyBorder="1" applyAlignment="1">
      <alignment horizontal="right"/>
    </xf>
    <xf numFmtId="0" fontId="6" fillId="2" borderId="53" xfId="0" applyFont="1" applyFill="1" applyBorder="1" applyAlignment="1">
      <alignment horizontal="left"/>
    </xf>
    <xf numFmtId="0" fontId="6" fillId="2" borderId="53" xfId="0" applyFont="1" applyFill="1" applyBorder="1" applyAlignment="1">
      <alignment horizontal="center"/>
    </xf>
    <xf numFmtId="0" fontId="4" fillId="2" borderId="55" xfId="0" applyFont="1" applyFill="1" applyBorder="1" applyAlignment="1"/>
    <xf numFmtId="0" fontId="6" fillId="2" borderId="56" xfId="0" applyFont="1" applyFill="1" applyBorder="1" applyAlignment="1"/>
    <xf numFmtId="0" fontId="4" fillId="2" borderId="56" xfId="0" applyFont="1" applyFill="1" applyBorder="1" applyAlignment="1"/>
    <xf numFmtId="0" fontId="4" fillId="2" borderId="57" xfId="0" applyFont="1" applyFill="1" applyBorder="1" applyAlignment="1"/>
    <xf numFmtId="0" fontId="6" fillId="2" borderId="55" xfId="0" applyFont="1" applyFill="1" applyBorder="1" applyAlignment="1"/>
    <xf numFmtId="0" fontId="6" fillId="2" borderId="58" xfId="0" applyFont="1" applyFill="1" applyBorder="1" applyAlignment="1"/>
    <xf numFmtId="0" fontId="6" fillId="2" borderId="60" xfId="0" applyFont="1" applyFill="1" applyBorder="1" applyAlignment="1"/>
    <xf numFmtId="0" fontId="6" fillId="2" borderId="57" xfId="0" applyFont="1" applyFill="1" applyBorder="1" applyAlignment="1"/>
    <xf numFmtId="49" fontId="10" fillId="2" borderId="0" xfId="0" applyNumberFormat="1" applyFont="1" applyFill="1" applyBorder="1" applyAlignment="1"/>
    <xf numFmtId="0" fontId="2" fillId="2" borderId="14" xfId="0" applyFont="1" applyFill="1" applyBorder="1" applyAlignment="1"/>
    <xf numFmtId="0" fontId="6" fillId="2" borderId="25" xfId="0" applyFont="1" applyFill="1" applyBorder="1" applyAlignment="1">
      <alignment horizontal="center"/>
    </xf>
    <xf numFmtId="0" fontId="2" fillId="2" borderId="25" xfId="0" applyFont="1" applyFill="1" applyBorder="1" applyAlignment="1"/>
    <xf numFmtId="0" fontId="4" fillId="2" borderId="25" xfId="0" applyFont="1" applyFill="1" applyBorder="1" applyAlignment="1"/>
    <xf numFmtId="49" fontId="6" fillId="2" borderId="34" xfId="0" applyNumberFormat="1" applyFont="1" applyFill="1" applyBorder="1" applyAlignment="1">
      <alignment horizontal="center"/>
    </xf>
    <xf numFmtId="164" fontId="6" fillId="2" borderId="34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/>
    <xf numFmtId="0" fontId="2" fillId="2" borderId="34" xfId="0" applyFont="1" applyFill="1" applyBorder="1" applyAlignment="1"/>
    <xf numFmtId="0" fontId="6" fillId="2" borderId="34" xfId="0" applyFont="1" applyFill="1" applyBorder="1" applyAlignment="1">
      <alignment horizont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3" fontId="4" fillId="2" borderId="46" xfId="0" applyNumberFormat="1" applyFont="1" applyFill="1" applyBorder="1" applyAlignment="1"/>
    <xf numFmtId="0" fontId="2" fillId="2" borderId="19" xfId="0" applyFont="1" applyFill="1" applyBorder="1" applyAlignment="1"/>
    <xf numFmtId="0" fontId="2" fillId="2" borderId="20" xfId="0" applyFont="1" applyFill="1" applyBorder="1" applyAlignment="1"/>
    <xf numFmtId="3" fontId="4" fillId="2" borderId="17" xfId="0" applyNumberFormat="1" applyFont="1" applyFill="1" applyBorder="1" applyAlignment="1"/>
    <xf numFmtId="164" fontId="4" fillId="2" borderId="17" xfId="0" applyNumberFormat="1" applyFont="1" applyFill="1" applyBorder="1" applyAlignment="1"/>
    <xf numFmtId="0" fontId="2" fillId="2" borderId="49" xfId="0" applyFont="1" applyFill="1" applyBorder="1" applyAlignment="1"/>
    <xf numFmtId="0" fontId="2" fillId="2" borderId="21" xfId="0" applyFont="1" applyFill="1" applyBorder="1" applyAlignment="1"/>
    <xf numFmtId="0" fontId="2" fillId="2" borderId="36" xfId="0" applyFont="1" applyFill="1" applyBorder="1" applyAlignment="1"/>
    <xf numFmtId="49" fontId="4" fillId="2" borderId="36" xfId="0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/>
    <xf numFmtId="0" fontId="2" fillId="2" borderId="18" xfId="0" applyFont="1" applyFill="1" applyBorder="1" applyAlignment="1"/>
    <xf numFmtId="3" fontId="4" fillId="2" borderId="34" xfId="0" applyNumberFormat="1" applyFont="1" applyFill="1" applyBorder="1" applyAlignment="1"/>
    <xf numFmtId="49" fontId="10" fillId="2" borderId="25" xfId="0" applyNumberFormat="1" applyFont="1" applyFill="1" applyBorder="1" applyAlignment="1">
      <alignment horizontal="center"/>
    </xf>
    <xf numFmtId="49" fontId="10" fillId="2" borderId="34" xfId="0" applyNumberFormat="1" applyFont="1" applyFill="1" applyBorder="1" applyAlignment="1">
      <alignment horizontal="center"/>
    </xf>
    <xf numFmtId="166" fontId="6" fillId="2" borderId="3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49" fontId="4" fillId="2" borderId="34" xfId="0" applyNumberFormat="1" applyFont="1" applyFill="1" applyBorder="1" applyAlignment="1">
      <alignment horizontal="center"/>
    </xf>
    <xf numFmtId="3" fontId="4" fillId="2" borderId="47" xfId="0" applyNumberFormat="1" applyFont="1" applyFill="1" applyBorder="1" applyAlignment="1"/>
    <xf numFmtId="3" fontId="4" fillId="2" borderId="19" xfId="0" applyNumberFormat="1" applyFont="1" applyFill="1" applyBorder="1" applyAlignment="1"/>
    <xf numFmtId="3" fontId="4" fillId="2" borderId="25" xfId="0" applyNumberFormat="1" applyFont="1" applyFill="1" applyBorder="1" applyAlignment="1"/>
    <xf numFmtId="164" fontId="4" fillId="2" borderId="25" xfId="0" applyNumberFormat="1" applyFont="1" applyFill="1" applyBorder="1" applyAlignment="1">
      <alignment horizontal="center"/>
    </xf>
    <xf numFmtId="49" fontId="4" fillId="2" borderId="61" xfId="0" applyNumberFormat="1" applyFont="1" applyFill="1" applyBorder="1" applyAlignment="1"/>
    <xf numFmtId="0" fontId="4" fillId="2" borderId="61" xfId="0" applyFont="1" applyFill="1" applyBorder="1" applyAlignment="1"/>
    <xf numFmtId="0" fontId="4" fillId="2" borderId="61" xfId="0" applyFont="1" applyFill="1" applyBorder="1" applyAlignment="1">
      <alignment horizontal="right"/>
    </xf>
    <xf numFmtId="3" fontId="2" fillId="2" borderId="0" xfId="0" applyNumberFormat="1" applyFont="1" applyFill="1" applyBorder="1" applyAlignment="1"/>
    <xf numFmtId="164" fontId="2" fillId="2" borderId="0" xfId="0" applyNumberFormat="1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/>
    <xf numFmtId="168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Border="1" applyAlignment="1">
      <alignment horizontal="center"/>
    </xf>
    <xf numFmtId="0" fontId="6" fillId="2" borderId="37" xfId="0" applyFont="1" applyFill="1" applyBorder="1" applyAlignment="1"/>
    <xf numFmtId="0" fontId="6" fillId="2" borderId="63" xfId="0" applyFont="1" applyFill="1" applyBorder="1" applyAlignment="1"/>
    <xf numFmtId="49" fontId="4" fillId="2" borderId="64" xfId="0" applyNumberFormat="1" applyFont="1" applyFill="1" applyBorder="1" applyAlignment="1">
      <alignment horizontal="right"/>
    </xf>
    <xf numFmtId="0" fontId="4" fillId="2" borderId="62" xfId="0" applyFont="1" applyFill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49" fontId="4" fillId="2" borderId="22" xfId="0" applyNumberFormat="1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/>
    </xf>
    <xf numFmtId="49" fontId="4" fillId="2" borderId="48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24" xfId="0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/>
    </xf>
    <xf numFmtId="0" fontId="4" fillId="2" borderId="49" xfId="0" applyFont="1" applyFill="1" applyBorder="1" applyAlignment="1"/>
    <xf numFmtId="49" fontId="1" fillId="2" borderId="14" xfId="0" applyNumberFormat="1" applyFont="1" applyFill="1" applyBorder="1" applyAlignment="1"/>
    <xf numFmtId="0" fontId="9" fillId="2" borderId="14" xfId="0" applyFont="1" applyFill="1" applyBorder="1" applyAlignment="1"/>
    <xf numFmtId="0" fontId="4" fillId="2" borderId="19" xfId="0" applyFont="1" applyFill="1" applyBorder="1" applyAlignment="1"/>
    <xf numFmtId="49" fontId="4" fillId="2" borderId="25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/>
    <xf numFmtId="49" fontId="4" fillId="2" borderId="34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/>
    <xf numFmtId="0" fontId="4" fillId="2" borderId="36" xfId="0" applyFont="1" applyFill="1" applyBorder="1" applyAlignment="1">
      <alignment horizontal="center" vertical="center"/>
    </xf>
    <xf numFmtId="49" fontId="6" fillId="2" borderId="37" xfId="0" applyNumberFormat="1" applyFont="1" applyFill="1" applyBorder="1" applyAlignment="1"/>
    <xf numFmtId="166" fontId="6" fillId="2" borderId="37" xfId="0" applyNumberFormat="1" applyFont="1" applyFill="1" applyBorder="1" applyAlignment="1">
      <alignment horizontal="center"/>
    </xf>
    <xf numFmtId="164" fontId="6" fillId="2" borderId="37" xfId="0" applyNumberFormat="1" applyFont="1" applyFill="1" applyBorder="1" applyAlignment="1"/>
    <xf numFmtId="0" fontId="4" fillId="2" borderId="37" xfId="0" applyFont="1" applyFill="1" applyBorder="1" applyAlignment="1">
      <alignment horizontal="center"/>
    </xf>
    <xf numFmtId="165" fontId="6" fillId="2" borderId="37" xfId="0" applyNumberFormat="1" applyFont="1" applyFill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0" fontId="4" fillId="2" borderId="43" xfId="0" applyFont="1" applyFill="1" applyBorder="1" applyAlignment="1">
      <alignment horizontal="center"/>
    </xf>
    <xf numFmtId="0" fontId="4" fillId="2" borderId="43" xfId="0" applyFont="1" applyFill="1" applyBorder="1" applyAlignment="1"/>
    <xf numFmtId="0" fontId="4" fillId="2" borderId="44" xfId="0" applyFont="1" applyFill="1" applyBorder="1" applyAlignment="1">
      <alignment horizontal="center" vertical="center"/>
    </xf>
    <xf numFmtId="0" fontId="4" fillId="2" borderId="59" xfId="0" applyFont="1" applyFill="1" applyBorder="1" applyAlignment="1"/>
    <xf numFmtId="167" fontId="4" fillId="2" borderId="10" xfId="0" applyNumberFormat="1" applyFont="1" applyFill="1" applyBorder="1" applyAlignment="1"/>
    <xf numFmtId="167" fontId="4" fillId="2" borderId="11" xfId="0" applyNumberFormat="1" applyFont="1" applyFill="1" applyBorder="1" applyAlignment="1"/>
    <xf numFmtId="49" fontId="4" fillId="2" borderId="31" xfId="0" applyNumberFormat="1" applyFont="1" applyFill="1" applyBorder="1" applyAlignment="1">
      <alignment horizontal="right"/>
    </xf>
    <xf numFmtId="0" fontId="4" fillId="2" borderId="17" xfId="0" applyFont="1" applyFill="1" applyBorder="1" applyAlignment="1"/>
    <xf numFmtId="49" fontId="4" fillId="2" borderId="18" xfId="0" applyNumberFormat="1" applyFont="1" applyFill="1" applyBorder="1" applyAlignment="1">
      <alignment horizontal="right"/>
    </xf>
    <xf numFmtId="49" fontId="4" fillId="2" borderId="18" xfId="0" applyNumberFormat="1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/>
    </xf>
    <xf numFmtId="3" fontId="4" fillId="2" borderId="45" xfId="0" applyNumberFormat="1" applyFont="1" applyFill="1" applyBorder="1" applyAlignment="1"/>
    <xf numFmtId="49" fontId="12" fillId="2" borderId="45" xfId="0" applyNumberFormat="1" applyFont="1" applyFill="1" applyBorder="1" applyAlignment="1">
      <alignment horizontal="center"/>
    </xf>
    <xf numFmtId="165" fontId="4" fillId="2" borderId="45" xfId="0" applyNumberFormat="1" applyFont="1" applyFill="1" applyBorder="1" applyAlignment="1"/>
    <xf numFmtId="4" fontId="4" fillId="2" borderId="17" xfId="0" applyNumberFormat="1" applyFont="1" applyFill="1" applyBorder="1" applyAlignment="1"/>
    <xf numFmtId="4" fontId="4" fillId="2" borderId="67" xfId="0" applyNumberFormat="1" applyFont="1" applyFill="1" applyBorder="1" applyAlignment="1"/>
    <xf numFmtId="0" fontId="6" fillId="2" borderId="47" xfId="0" applyFont="1" applyFill="1" applyBorder="1" applyAlignment="1"/>
    <xf numFmtId="0" fontId="6" fillId="2" borderId="25" xfId="0" applyFont="1" applyFill="1" applyBorder="1" applyAlignment="1"/>
    <xf numFmtId="3" fontId="6" fillId="2" borderId="48" xfId="0" applyNumberFormat="1" applyFont="1" applyFill="1" applyBorder="1" applyAlignment="1"/>
    <xf numFmtId="3" fontId="6" fillId="2" borderId="20" xfId="0" applyNumberFormat="1" applyFont="1" applyFill="1" applyBorder="1" applyAlignment="1"/>
    <xf numFmtId="164" fontId="6" fillId="2" borderId="34" xfId="0" applyNumberFormat="1" applyFont="1" applyFill="1" applyBorder="1" applyAlignment="1"/>
    <xf numFmtId="0" fontId="6" fillId="2" borderId="34" xfId="0" applyFont="1" applyFill="1" applyBorder="1" applyAlignment="1"/>
    <xf numFmtId="166" fontId="6" fillId="2" borderId="48" xfId="0" applyNumberFormat="1" applyFont="1" applyFill="1" applyBorder="1" applyAlignment="1"/>
    <xf numFmtId="166" fontId="6" fillId="2" borderId="20" xfId="0" applyNumberFormat="1" applyFont="1" applyFill="1" applyBorder="1" applyAlignment="1"/>
    <xf numFmtId="164" fontId="6" fillId="2" borderId="20" xfId="0" applyNumberFormat="1" applyFont="1" applyFill="1" applyBorder="1" applyAlignment="1"/>
    <xf numFmtId="166" fontId="6" fillId="2" borderId="34" xfId="0" applyNumberFormat="1" applyFont="1" applyFill="1" applyBorder="1" applyAlignment="1"/>
    <xf numFmtId="0" fontId="6" fillId="2" borderId="48" xfId="0" applyFont="1" applyFill="1" applyBorder="1" applyAlignment="1"/>
    <xf numFmtId="0" fontId="6" fillId="2" borderId="36" xfId="0" applyFont="1" applyFill="1" applyBorder="1" applyAlignment="1"/>
    <xf numFmtId="0" fontId="4" fillId="2" borderId="36" xfId="0" applyFont="1" applyFill="1" applyBorder="1" applyAlignment="1">
      <alignment horizontal="center"/>
    </xf>
    <xf numFmtId="3" fontId="4" fillId="2" borderId="31" xfId="0" applyNumberFormat="1" applyFont="1" applyFill="1" applyBorder="1" applyAlignment="1"/>
    <xf numFmtId="49" fontId="4" fillId="2" borderId="68" xfId="0" applyNumberFormat="1" applyFont="1" applyFill="1" applyBorder="1" applyAlignment="1">
      <alignment horizontal="center"/>
    </xf>
    <xf numFmtId="14" fontId="15" fillId="2" borderId="0" xfId="0" applyNumberFormat="1" applyFont="1" applyFill="1" applyBorder="1" applyAlignment="1">
      <alignment horizontal="center" vertical="center"/>
    </xf>
    <xf numFmtId="3" fontId="6" fillId="2" borderId="34" xfId="0" applyNumberFormat="1" applyFont="1" applyFill="1" applyBorder="1" applyAlignment="1"/>
    <xf numFmtId="0" fontId="4" fillId="2" borderId="36" xfId="0" applyFont="1" applyFill="1" applyBorder="1" applyAlignment="1"/>
    <xf numFmtId="0" fontId="15" fillId="0" borderId="0" xfId="0" applyNumberFormat="1" applyFont="1" applyAlignment="1"/>
    <xf numFmtId="0" fontId="15" fillId="0" borderId="0" xfId="0" applyFont="1" applyAlignment="1"/>
    <xf numFmtId="3" fontId="4" fillId="2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/>
    <xf numFmtId="0" fontId="15" fillId="0" borderId="0" xfId="0" applyFont="1" applyBorder="1" applyAlignment="1"/>
    <xf numFmtId="49" fontId="16" fillId="2" borderId="36" xfId="0" applyNumberFormat="1" applyFont="1" applyFill="1" applyBorder="1" applyAlignment="1">
      <alignment horizontal="center"/>
    </xf>
    <xf numFmtId="0" fontId="2" fillId="2" borderId="71" xfId="0" applyFont="1" applyFill="1" applyBorder="1" applyAlignment="1"/>
    <xf numFmtId="3" fontId="6" fillId="2" borderId="71" xfId="0" applyNumberFormat="1" applyFont="1" applyFill="1" applyBorder="1" applyAlignment="1">
      <alignment horizontal="center"/>
    </xf>
    <xf numFmtId="0" fontId="2" fillId="2" borderId="73" xfId="0" applyFont="1" applyFill="1" applyBorder="1" applyAlignment="1"/>
    <xf numFmtId="0" fontId="2" fillId="2" borderId="72" xfId="0" applyFont="1" applyFill="1" applyBorder="1" applyAlignment="1"/>
    <xf numFmtId="3" fontId="4" fillId="2" borderId="74" xfId="0" applyNumberFormat="1" applyFont="1" applyFill="1" applyBorder="1" applyAlignment="1"/>
    <xf numFmtId="49" fontId="15" fillId="2" borderId="70" xfId="0" applyNumberFormat="1" applyFont="1" applyFill="1" applyBorder="1" applyAlignment="1">
      <alignment horizontal="center"/>
    </xf>
    <xf numFmtId="49" fontId="15" fillId="2" borderId="19" xfId="0" applyNumberFormat="1" applyFont="1" applyFill="1" applyBorder="1" applyAlignment="1">
      <alignment horizontal="center"/>
    </xf>
    <xf numFmtId="49" fontId="15" fillId="2" borderId="72" xfId="0" applyNumberFormat="1" applyFont="1" applyFill="1" applyBorder="1" applyAlignment="1">
      <alignment horizontal="center"/>
    </xf>
    <xf numFmtId="49" fontId="15" fillId="2" borderId="21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/>
    <xf numFmtId="0" fontId="4" fillId="2" borderId="32" xfId="0" applyFont="1" applyFill="1" applyBorder="1" applyAlignment="1"/>
    <xf numFmtId="0" fontId="6" fillId="2" borderId="61" xfId="0" applyFont="1" applyFill="1" applyBorder="1" applyAlignment="1"/>
    <xf numFmtId="49" fontId="4" fillId="2" borderId="34" xfId="0" applyNumberFormat="1" applyFont="1" applyFill="1" applyBorder="1" applyAlignment="1"/>
    <xf numFmtId="49" fontId="4" fillId="2" borderId="34" xfId="0" applyNumberFormat="1" applyFont="1" applyFill="1" applyBorder="1" applyAlignment="1">
      <alignment horizontal="left"/>
    </xf>
    <xf numFmtId="164" fontId="6" fillId="2" borderId="48" xfId="0" applyNumberFormat="1" applyFont="1" applyFill="1" applyBorder="1" applyAlignment="1"/>
    <xf numFmtId="49" fontId="17" fillId="2" borderId="25" xfId="0" applyNumberFormat="1" applyFont="1" applyFill="1" applyBorder="1" applyAlignment="1">
      <alignment horizontal="center"/>
    </xf>
    <xf numFmtId="49" fontId="17" fillId="2" borderId="36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wrapText="1"/>
    </xf>
    <xf numFmtId="164" fontId="4" fillId="2" borderId="0" xfId="0" applyNumberFormat="1" applyFont="1" applyFill="1" applyBorder="1" applyAlignment="1">
      <alignment wrapText="1"/>
    </xf>
    <xf numFmtId="49" fontId="4" fillId="2" borderId="0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vertical="top" wrapText="1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49" fontId="6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49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 vertical="center"/>
    </xf>
    <xf numFmtId="49" fontId="4" fillId="2" borderId="65" xfId="0" applyNumberFormat="1" applyFont="1" applyFill="1" applyBorder="1" applyAlignment="1">
      <alignment horizontal="center"/>
    </xf>
    <xf numFmtId="0" fontId="4" fillId="2" borderId="66" xfId="0" applyFont="1" applyFill="1" applyBorder="1" applyAlignment="1">
      <alignment horizontal="center"/>
    </xf>
    <xf numFmtId="49" fontId="1" fillId="2" borderId="50" xfId="0" applyNumberFormat="1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49" fontId="4" fillId="2" borderId="42" xfId="0" applyNumberFormat="1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Border="1" applyAlignment="1">
      <alignment horizontal="center" vertical="center"/>
    </xf>
    <xf numFmtId="14" fontId="15" fillId="2" borderId="48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49" fontId="4" fillId="2" borderId="69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DD0806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showGridLines="0" topLeftCell="A5" zoomScale="180" zoomScaleNormal="180" workbookViewId="0">
      <selection activeCell="J16" sqref="J16"/>
    </sheetView>
  </sheetViews>
  <sheetFormatPr defaultColWidth="9" defaultRowHeight="24" customHeight="1" x14ac:dyDescent="0.3"/>
  <cols>
    <col min="1" max="1" width="2.85546875" style="1" customWidth="1"/>
    <col min="2" max="2" width="3.85546875" style="1" customWidth="1"/>
    <col min="3" max="3" width="54.85546875" style="1" customWidth="1"/>
    <col min="4" max="4" width="9.42578125" style="1" customWidth="1"/>
    <col min="5" max="5" width="13.42578125" style="1" customWidth="1"/>
    <col min="6" max="6" width="7.140625" style="1" customWidth="1"/>
    <col min="7" max="256" width="9" style="1" customWidth="1"/>
    <col min="257" max="16384" width="9" style="2"/>
  </cols>
  <sheetData>
    <row r="1" spans="1:256" ht="26.45" customHeight="1" x14ac:dyDescent="0.35">
      <c r="A1" s="332" t="s">
        <v>0</v>
      </c>
      <c r="B1" s="333"/>
      <c r="C1" s="333"/>
      <c r="D1" s="333"/>
      <c r="E1" s="333"/>
      <c r="F1" s="333"/>
    </row>
    <row r="2" spans="1:256" ht="26.45" customHeight="1" x14ac:dyDescent="0.35">
      <c r="A2" s="332" t="s">
        <v>1</v>
      </c>
      <c r="B2" s="333"/>
      <c r="C2" s="333"/>
      <c r="D2" s="333"/>
      <c r="E2" s="333"/>
      <c r="F2" s="333"/>
    </row>
    <row r="3" spans="1:256" ht="29.45" customHeight="1" x14ac:dyDescent="0.4">
      <c r="A3" s="332" t="s">
        <v>286</v>
      </c>
      <c r="B3" s="333"/>
      <c r="C3" s="333"/>
      <c r="D3" s="333"/>
      <c r="E3" s="333"/>
      <c r="F3" s="333"/>
    </row>
    <row r="4" spans="1:256" ht="26.45" customHeight="1" x14ac:dyDescent="0.35">
      <c r="A4" s="332" t="s">
        <v>2</v>
      </c>
      <c r="B4" s="333"/>
      <c r="C4" s="333"/>
      <c r="D4" s="333"/>
      <c r="E4" s="333"/>
      <c r="F4" s="333"/>
    </row>
    <row r="5" spans="1:256" ht="26.45" customHeight="1" x14ac:dyDescent="0.35">
      <c r="A5" s="332" t="s">
        <v>3</v>
      </c>
      <c r="B5" s="333"/>
      <c r="C5" s="333"/>
      <c r="D5" s="333"/>
      <c r="E5" s="333"/>
      <c r="F5" s="333"/>
    </row>
    <row r="6" spans="1:256" ht="26.45" customHeight="1" x14ac:dyDescent="0.35">
      <c r="A6" s="3"/>
      <c r="B6" s="3"/>
      <c r="C6" s="3"/>
      <c r="D6" s="3"/>
      <c r="E6" s="3"/>
      <c r="F6" s="3"/>
    </row>
    <row r="7" spans="1:256" ht="26.45" customHeight="1" x14ac:dyDescent="0.35">
      <c r="A7" s="334" t="s">
        <v>4</v>
      </c>
      <c r="B7" s="335"/>
      <c r="C7" s="335"/>
      <c r="D7" s="335"/>
      <c r="E7" s="335"/>
      <c r="F7" s="335"/>
    </row>
    <row r="8" spans="1:256" ht="20.100000000000001" customHeight="1" x14ac:dyDescent="0.3">
      <c r="A8" s="4"/>
      <c r="B8" s="4"/>
      <c r="C8" s="4"/>
      <c r="D8" s="4"/>
      <c r="E8" s="4"/>
      <c r="F8" s="4"/>
    </row>
    <row r="9" spans="1:256" ht="25.5" customHeight="1" x14ac:dyDescent="0.35">
      <c r="A9" s="5" t="s">
        <v>5</v>
      </c>
      <c r="B9" s="4"/>
      <c r="C9" s="6"/>
      <c r="D9" s="5" t="s">
        <v>6</v>
      </c>
      <c r="E9" s="7">
        <f>SUM(E10+E12+E14+E16)</f>
        <v>30002000</v>
      </c>
      <c r="F9" s="8" t="s">
        <v>7</v>
      </c>
    </row>
    <row r="10" spans="1:256" s="15" customFormat="1" ht="23.45" customHeight="1" x14ac:dyDescent="0.35">
      <c r="A10" s="13"/>
      <c r="B10" s="9" t="s">
        <v>8</v>
      </c>
      <c r="C10" s="13"/>
      <c r="D10" s="9" t="s">
        <v>9</v>
      </c>
      <c r="E10" s="10">
        <v>28000000</v>
      </c>
      <c r="F10" s="11" t="s">
        <v>7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s="15" customFormat="1" ht="23.45" customHeight="1" x14ac:dyDescent="0.35">
      <c r="A11" s="9" t="s">
        <v>10</v>
      </c>
      <c r="B11" s="13"/>
      <c r="C11" s="13"/>
      <c r="D11" s="13"/>
      <c r="E11" s="13"/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15" customFormat="1" ht="23.45" customHeight="1" x14ac:dyDescent="0.35">
      <c r="A12" s="13"/>
      <c r="B12" s="9" t="s">
        <v>11</v>
      </c>
      <c r="C12" s="13"/>
      <c r="D12" s="9" t="s">
        <v>9</v>
      </c>
      <c r="E12" s="10">
        <v>1000</v>
      </c>
      <c r="F12" s="11" t="s">
        <v>7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15" customFormat="1" ht="23.45" customHeight="1" x14ac:dyDescent="0.35">
      <c r="A13" s="9" t="s">
        <v>12</v>
      </c>
      <c r="B13" s="13"/>
      <c r="C13" s="13"/>
      <c r="D13" s="13"/>
      <c r="E13" s="10"/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15" customFormat="1" ht="23.45" customHeight="1" x14ac:dyDescent="0.35">
      <c r="A14" s="13"/>
      <c r="B14" s="9" t="s">
        <v>13</v>
      </c>
      <c r="C14" s="13"/>
      <c r="D14" s="9" t="s">
        <v>9</v>
      </c>
      <c r="E14" s="10">
        <v>2000000</v>
      </c>
      <c r="F14" s="11" t="s">
        <v>7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s="15" customFormat="1" ht="23.45" customHeight="1" x14ac:dyDescent="0.35">
      <c r="A15" s="9" t="s">
        <v>14</v>
      </c>
      <c r="B15" s="13"/>
      <c r="C15" s="13"/>
      <c r="D15" s="13"/>
      <c r="E15" s="13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15" customFormat="1" ht="23.45" customHeight="1" x14ac:dyDescent="0.35">
      <c r="A16" s="13"/>
      <c r="B16" s="9" t="s">
        <v>15</v>
      </c>
      <c r="C16" s="13"/>
      <c r="D16" s="9" t="s">
        <v>9</v>
      </c>
      <c r="E16" s="10">
        <v>1000</v>
      </c>
      <c r="F16" s="11" t="s">
        <v>7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s="15" customFormat="1" ht="23.45" customHeight="1" x14ac:dyDescent="0.35">
      <c r="A17" s="9" t="s">
        <v>16</v>
      </c>
      <c r="B17" s="13"/>
      <c r="C17" s="13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s="15" customFormat="1" ht="23.45" customHeight="1" x14ac:dyDescent="0.35">
      <c r="A18" s="13"/>
      <c r="B18" s="13"/>
      <c r="C18" s="13"/>
      <c r="D18" s="13"/>
      <c r="E18" s="10"/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15" customFormat="1" ht="25.5" customHeight="1" x14ac:dyDescent="0.35">
      <c r="A19" s="5" t="s">
        <v>17</v>
      </c>
      <c r="B19" s="13"/>
      <c r="C19" s="13"/>
      <c r="D19" s="5" t="s">
        <v>6</v>
      </c>
      <c r="E19" s="16">
        <f>SUM(E20:E23)</f>
        <v>18500000</v>
      </c>
      <c r="F19" s="8" t="s">
        <v>7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15" customFormat="1" ht="23.45" customHeight="1" x14ac:dyDescent="0.35">
      <c r="A20" s="13"/>
      <c r="B20" s="9" t="s">
        <v>287</v>
      </c>
      <c r="C20" s="13"/>
      <c r="D20" s="13"/>
      <c r="E20" s="10"/>
      <c r="F20" s="13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s="15" customFormat="1" ht="23.45" customHeight="1" x14ac:dyDescent="0.35">
      <c r="A21" s="13"/>
      <c r="B21" s="13"/>
      <c r="C21" s="9" t="s">
        <v>18</v>
      </c>
      <c r="D21" s="9" t="s">
        <v>9</v>
      </c>
      <c r="E21" s="10">
        <v>3700000</v>
      </c>
      <c r="F21" s="11" t="s">
        <v>7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s="15" customFormat="1" ht="23.45" customHeight="1" x14ac:dyDescent="0.35">
      <c r="A22" s="13"/>
      <c r="B22" s="13"/>
      <c r="C22" s="9" t="s">
        <v>19</v>
      </c>
      <c r="D22" s="9" t="s">
        <v>9</v>
      </c>
      <c r="E22" s="17">
        <v>5550000</v>
      </c>
      <c r="F22" s="11" t="s">
        <v>7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s="15" customFormat="1" ht="23.45" customHeight="1" x14ac:dyDescent="0.35">
      <c r="A23" s="13"/>
      <c r="B23" s="13"/>
      <c r="C23" s="9" t="s">
        <v>20</v>
      </c>
      <c r="D23" s="9" t="s">
        <v>9</v>
      </c>
      <c r="E23" s="10">
        <v>9250000</v>
      </c>
      <c r="F23" s="11" t="s">
        <v>7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s="15" customFormat="1" ht="20.100000000000001" customHeight="1" x14ac:dyDescent="0.35">
      <c r="A24" s="13"/>
      <c r="B24" s="13"/>
      <c r="C24" s="13"/>
      <c r="D24" s="13"/>
      <c r="E24" s="13"/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s="15" customFormat="1" ht="23.45" customHeight="1" x14ac:dyDescent="0.35">
      <c r="A25" s="13"/>
      <c r="B25" s="13"/>
      <c r="C25" s="13"/>
      <c r="D25" s="13"/>
      <c r="E25" s="10"/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</row>
    <row r="26" spans="1:256" s="15" customFormat="1" ht="20.100000000000001" customHeight="1" x14ac:dyDescent="0.35">
      <c r="A26" s="13"/>
      <c r="B26" s="13"/>
      <c r="C26" s="13"/>
      <c r="D26" s="13"/>
      <c r="E26" s="13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</row>
    <row r="27" spans="1:256" s="15" customFormat="1" ht="20.100000000000001" customHeight="1" x14ac:dyDescent="0.35">
      <c r="A27" s="13"/>
      <c r="B27" s="13"/>
      <c r="C27" s="13"/>
      <c r="D27" s="13"/>
      <c r="E27" s="13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</row>
    <row r="28" spans="1:256" s="15" customFormat="1" ht="23.45" customHeight="1" x14ac:dyDescent="0.35">
      <c r="A28" s="13"/>
      <c r="B28" s="13"/>
      <c r="C28" s="13"/>
      <c r="D28" s="13"/>
      <c r="E28" s="10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pans="1:256" s="15" customFormat="1" ht="23.45" customHeight="1" x14ac:dyDescent="0.35">
      <c r="A29" s="13"/>
      <c r="B29" s="12"/>
      <c r="C29" s="13"/>
      <c r="D29" s="13"/>
      <c r="E29" s="13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</row>
    <row r="30" spans="1:256" s="15" customFormat="1" ht="23.45" customHeight="1" x14ac:dyDescent="0.35">
      <c r="A30" s="13"/>
      <c r="B30" s="13"/>
      <c r="C30" s="12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</row>
  </sheetData>
  <mergeCells count="6">
    <mergeCell ref="A1:F1"/>
    <mergeCell ref="A7:F7"/>
    <mergeCell ref="A5:F5"/>
    <mergeCell ref="A4:F4"/>
    <mergeCell ref="A3:F3"/>
    <mergeCell ref="A2:F2"/>
  </mergeCells>
  <pageMargins left="0.98425196850393704" right="0.59055118110236227" top="0.98425196850393704" bottom="0.59055118110236227" header="0.70866141732283472" footer="0.51181102362204722"/>
  <pageSetup paperSize="9" firstPageNumber="485" orientation="portrait" useFirstPageNumber="1" r:id="rId1"/>
  <headerFooter>
    <oddHeader>&amp;C&amp;"Cordia New,Regular"&amp;14&amp;K000000-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7"/>
  <sheetViews>
    <sheetView showGridLines="0" topLeftCell="A106" zoomScale="160" zoomScaleNormal="160" workbookViewId="0">
      <selection activeCell="A112" sqref="A112:F112"/>
    </sheetView>
  </sheetViews>
  <sheetFormatPr defaultColWidth="9" defaultRowHeight="24" customHeight="1" x14ac:dyDescent="0.3"/>
  <cols>
    <col min="1" max="2" width="2.85546875" style="1" customWidth="1"/>
    <col min="3" max="3" width="54.85546875" style="1" customWidth="1"/>
    <col min="4" max="4" width="11" style="1" customWidth="1"/>
    <col min="5" max="5" width="14.85546875" style="1" customWidth="1"/>
    <col min="6" max="6" width="6.5703125" style="1" customWidth="1"/>
    <col min="7" max="256" width="9" style="1" customWidth="1"/>
    <col min="257" max="16384" width="9" style="2"/>
  </cols>
  <sheetData>
    <row r="1" spans="1:256" ht="26.45" customHeight="1" x14ac:dyDescent="0.35">
      <c r="A1" s="332" t="s">
        <v>22</v>
      </c>
      <c r="B1" s="333"/>
      <c r="C1" s="333"/>
      <c r="D1" s="333"/>
      <c r="E1" s="333"/>
      <c r="F1" s="333"/>
    </row>
    <row r="2" spans="1:256" ht="26.45" customHeight="1" x14ac:dyDescent="0.35">
      <c r="A2" s="332" t="s">
        <v>1</v>
      </c>
      <c r="B2" s="333"/>
      <c r="C2" s="333"/>
      <c r="D2" s="333"/>
      <c r="E2" s="333"/>
      <c r="F2" s="333"/>
    </row>
    <row r="3" spans="1:256" ht="29.45" customHeight="1" x14ac:dyDescent="0.4">
      <c r="A3" s="332" t="s">
        <v>286</v>
      </c>
      <c r="B3" s="333"/>
      <c r="C3" s="333"/>
      <c r="D3" s="333"/>
      <c r="E3" s="333"/>
      <c r="F3" s="333"/>
    </row>
    <row r="4" spans="1:256" ht="26.45" customHeight="1" x14ac:dyDescent="0.35">
      <c r="A4" s="332" t="s">
        <v>2</v>
      </c>
      <c r="B4" s="333"/>
      <c r="C4" s="333"/>
      <c r="D4" s="333"/>
      <c r="E4" s="333"/>
      <c r="F4" s="333"/>
    </row>
    <row r="5" spans="1:256" ht="26.45" customHeight="1" x14ac:dyDescent="0.35">
      <c r="A5" s="332" t="s">
        <v>3</v>
      </c>
      <c r="B5" s="333"/>
      <c r="C5" s="333"/>
      <c r="D5" s="333"/>
      <c r="E5" s="333"/>
      <c r="F5" s="333"/>
    </row>
    <row r="6" spans="1:256" ht="14.65" customHeight="1" x14ac:dyDescent="0.3">
      <c r="A6" s="342"/>
      <c r="B6" s="342"/>
      <c r="C6" s="342"/>
      <c r="D6" s="342"/>
      <c r="E6" s="342"/>
      <c r="F6" s="342"/>
    </row>
    <row r="7" spans="1:256" ht="26.45" customHeight="1" x14ac:dyDescent="0.35">
      <c r="A7" s="18" t="s">
        <v>23</v>
      </c>
      <c r="B7" s="19"/>
      <c r="C7" s="19"/>
      <c r="D7" s="19"/>
      <c r="E7" s="19"/>
      <c r="F7" s="19"/>
    </row>
    <row r="8" spans="1:256" ht="20.100000000000001" customHeight="1" x14ac:dyDescent="0.3">
      <c r="A8" s="4"/>
      <c r="B8" s="4"/>
      <c r="C8" s="4"/>
      <c r="D8" s="4"/>
      <c r="E8" s="4"/>
      <c r="F8" s="20"/>
    </row>
    <row r="9" spans="1:256" ht="26.45" customHeight="1" x14ac:dyDescent="0.35">
      <c r="A9" s="21" t="s">
        <v>24</v>
      </c>
      <c r="B9" s="4"/>
      <c r="C9" s="22"/>
      <c r="D9" s="21" t="s">
        <v>6</v>
      </c>
      <c r="E9" s="23">
        <f>SUM(E10+E12+E14+E17)</f>
        <v>9001000</v>
      </c>
      <c r="F9" s="24" t="s">
        <v>7</v>
      </c>
    </row>
    <row r="10" spans="1:256" s="51" customFormat="1" ht="23.45" customHeight="1" x14ac:dyDescent="0.35">
      <c r="A10" s="6"/>
      <c r="B10" s="5" t="s">
        <v>25</v>
      </c>
      <c r="C10" s="6"/>
      <c r="D10" s="5" t="s">
        <v>9</v>
      </c>
      <c r="E10" s="16">
        <v>1480000</v>
      </c>
      <c r="F10" s="8" t="s">
        <v>7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</row>
    <row r="11" spans="1:256" s="15" customFormat="1" ht="42" customHeight="1" x14ac:dyDescent="0.35">
      <c r="A11" s="350" t="s">
        <v>26</v>
      </c>
      <c r="B11" s="351"/>
      <c r="C11" s="351"/>
      <c r="D11" s="351"/>
      <c r="E11" s="351"/>
      <c r="F11" s="351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51" customFormat="1" ht="23.45" customHeight="1" x14ac:dyDescent="0.35">
      <c r="A12" s="6"/>
      <c r="B12" s="5" t="s">
        <v>27</v>
      </c>
      <c r="C12" s="6"/>
      <c r="D12" s="5" t="s">
        <v>9</v>
      </c>
      <c r="E12" s="16">
        <v>7000000</v>
      </c>
      <c r="F12" s="8" t="s">
        <v>7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</row>
    <row r="13" spans="1:256" s="15" customFormat="1" ht="72" customHeight="1" x14ac:dyDescent="0.35">
      <c r="A13" s="336" t="s">
        <v>28</v>
      </c>
      <c r="B13" s="337"/>
      <c r="C13" s="337"/>
      <c r="D13" s="337"/>
      <c r="E13" s="337"/>
      <c r="F13" s="337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51" customFormat="1" ht="23.45" customHeight="1" x14ac:dyDescent="0.35">
      <c r="A14" s="6"/>
      <c r="B14" s="5" t="s">
        <v>29</v>
      </c>
      <c r="C14" s="6"/>
      <c r="D14" s="5" t="s">
        <v>9</v>
      </c>
      <c r="E14" s="16">
        <v>1000</v>
      </c>
      <c r="F14" s="8" t="s">
        <v>7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</row>
    <row r="15" spans="1:256" s="15" customFormat="1" ht="50.25" customHeight="1" x14ac:dyDescent="0.35">
      <c r="A15" s="343" t="s">
        <v>30</v>
      </c>
      <c r="B15" s="344"/>
      <c r="C15" s="344"/>
      <c r="D15" s="344"/>
      <c r="E15" s="344"/>
      <c r="F15" s="34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15" customFormat="1" ht="22.5" customHeight="1" x14ac:dyDescent="0.35">
      <c r="A16" s="47"/>
      <c r="B16" s="354" t="s">
        <v>31</v>
      </c>
      <c r="C16" s="355"/>
      <c r="D16" s="13"/>
      <c r="E16" s="10"/>
      <c r="F16" s="25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s="51" customFormat="1" ht="43.5" customHeight="1" x14ac:dyDescent="0.35">
      <c r="A17" s="34"/>
      <c r="B17" s="34"/>
      <c r="C17" s="37" t="s">
        <v>32</v>
      </c>
      <c r="D17" s="5" t="s">
        <v>9</v>
      </c>
      <c r="E17" s="16">
        <v>520000</v>
      </c>
      <c r="F17" s="8" t="s">
        <v>7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</row>
    <row r="18" spans="1:256" s="15" customFormat="1" ht="123" customHeight="1" x14ac:dyDescent="0.35">
      <c r="A18" s="338" t="s">
        <v>33</v>
      </c>
      <c r="B18" s="339"/>
      <c r="C18" s="339"/>
      <c r="D18" s="339"/>
      <c r="E18" s="339"/>
      <c r="F18" s="339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ht="26.45" customHeight="1" x14ac:dyDescent="0.3">
      <c r="A19" s="26"/>
      <c r="B19" s="27" t="s">
        <v>34</v>
      </c>
      <c r="C19" s="26"/>
      <c r="D19" s="27" t="s">
        <v>6</v>
      </c>
      <c r="E19" s="28">
        <f>SUM(E20)</f>
        <v>2290000</v>
      </c>
      <c r="F19" s="29" t="s">
        <v>7</v>
      </c>
    </row>
    <row r="20" spans="1:256" s="51" customFormat="1" ht="23.45" customHeight="1" x14ac:dyDescent="0.35">
      <c r="A20" s="48"/>
      <c r="B20" s="48"/>
      <c r="C20" s="44" t="s">
        <v>35</v>
      </c>
      <c r="D20" s="44" t="s">
        <v>6</v>
      </c>
      <c r="E20" s="49">
        <f>SUM(E21+E23)</f>
        <v>2290000</v>
      </c>
      <c r="F20" s="31" t="s">
        <v>7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</row>
    <row r="21" spans="1:256" s="51" customFormat="1" ht="23.45" customHeight="1" x14ac:dyDescent="0.35">
      <c r="A21" s="6"/>
      <c r="B21" s="6"/>
      <c r="C21" s="5" t="s">
        <v>36</v>
      </c>
      <c r="D21" s="5" t="s">
        <v>9</v>
      </c>
      <c r="E21" s="16">
        <v>2200000</v>
      </c>
      <c r="F21" s="8" t="s">
        <v>7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</row>
    <row r="22" spans="1:256" s="15" customFormat="1" ht="47.25" customHeight="1" x14ac:dyDescent="0.35">
      <c r="A22" s="336" t="s">
        <v>37</v>
      </c>
      <c r="B22" s="337"/>
      <c r="C22" s="337"/>
      <c r="D22" s="337"/>
      <c r="E22" s="337"/>
      <c r="F22" s="337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s="51" customFormat="1" ht="23.45" customHeight="1" x14ac:dyDescent="0.35">
      <c r="A23" s="6"/>
      <c r="B23" s="6"/>
      <c r="C23" s="5" t="s">
        <v>38</v>
      </c>
      <c r="D23" s="5" t="s">
        <v>9</v>
      </c>
      <c r="E23" s="46">
        <v>90000</v>
      </c>
      <c r="F23" s="8" t="s">
        <v>7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</row>
    <row r="24" spans="1:256" s="15" customFormat="1" ht="96" customHeight="1" x14ac:dyDescent="0.35">
      <c r="A24" s="336" t="s">
        <v>39</v>
      </c>
      <c r="B24" s="337"/>
      <c r="C24" s="337"/>
      <c r="D24" s="337"/>
      <c r="E24" s="337"/>
      <c r="F24" s="337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3.25" customHeight="1" x14ac:dyDescent="0.35">
      <c r="A25" s="22"/>
      <c r="B25" s="21" t="s">
        <v>40</v>
      </c>
      <c r="C25" s="22"/>
      <c r="D25" s="21" t="s">
        <v>6</v>
      </c>
      <c r="E25" s="23">
        <f>SUM(E26+E51+E89+E102)</f>
        <v>1749000</v>
      </c>
      <c r="F25" s="24" t="s">
        <v>7</v>
      </c>
    </row>
    <row r="26" spans="1:256" ht="23.25" customHeight="1" x14ac:dyDescent="0.35">
      <c r="A26" s="6"/>
      <c r="B26" s="6"/>
      <c r="C26" s="5" t="s">
        <v>41</v>
      </c>
      <c r="D26" s="5" t="s">
        <v>6</v>
      </c>
      <c r="E26" s="16">
        <f>SUM(E27+E29+E31+E33+E35+E37+E40+E42+E44+E46+E49)</f>
        <v>1103000</v>
      </c>
      <c r="F26" s="8" t="s">
        <v>7</v>
      </c>
    </row>
    <row r="27" spans="1:256" s="51" customFormat="1" ht="23.45" customHeight="1" x14ac:dyDescent="0.35">
      <c r="A27" s="6"/>
      <c r="B27" s="6"/>
      <c r="C27" s="5" t="s">
        <v>42</v>
      </c>
      <c r="D27" s="5" t="s">
        <v>9</v>
      </c>
      <c r="E27" s="16">
        <v>180000</v>
      </c>
      <c r="F27" s="8" t="s">
        <v>7</v>
      </c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</row>
    <row r="28" spans="1:256" s="15" customFormat="1" ht="72.75" customHeight="1" x14ac:dyDescent="0.35">
      <c r="A28" s="336" t="s">
        <v>43</v>
      </c>
      <c r="B28" s="337"/>
      <c r="C28" s="337"/>
      <c r="D28" s="337"/>
      <c r="E28" s="337"/>
      <c r="F28" s="337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pans="1:256" s="51" customFormat="1" ht="23.45" customHeight="1" x14ac:dyDescent="0.35">
      <c r="A29" s="6"/>
      <c r="B29" s="325"/>
      <c r="C29" s="326" t="s">
        <v>44</v>
      </c>
      <c r="D29" s="5" t="s">
        <v>9</v>
      </c>
      <c r="E29" s="16">
        <v>1000</v>
      </c>
      <c r="F29" s="8" t="s">
        <v>7</v>
      </c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</row>
    <row r="30" spans="1:256" s="15" customFormat="1" ht="45.75" customHeight="1" x14ac:dyDescent="0.35">
      <c r="A30" s="336" t="s">
        <v>45</v>
      </c>
      <c r="B30" s="337"/>
      <c r="C30" s="337"/>
      <c r="D30" s="337"/>
      <c r="E30" s="337"/>
      <c r="F30" s="337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</row>
    <row r="31" spans="1:256" s="51" customFormat="1" ht="23.45" customHeight="1" x14ac:dyDescent="0.35">
      <c r="A31" s="6"/>
      <c r="B31" s="6"/>
      <c r="C31" s="5" t="s">
        <v>46</v>
      </c>
      <c r="D31" s="5" t="s">
        <v>9</v>
      </c>
      <c r="E31" s="16">
        <v>84000</v>
      </c>
      <c r="F31" s="8" t="s">
        <v>7</v>
      </c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</row>
    <row r="32" spans="1:256" s="15" customFormat="1" ht="74.25" customHeight="1" x14ac:dyDescent="0.35">
      <c r="A32" s="336" t="s">
        <v>47</v>
      </c>
      <c r="B32" s="337"/>
      <c r="C32" s="337"/>
      <c r="D32" s="337"/>
      <c r="E32" s="337"/>
      <c r="F32" s="337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</row>
    <row r="33" spans="1:256" s="51" customFormat="1" ht="23.45" customHeight="1" x14ac:dyDescent="0.35">
      <c r="A33" s="6"/>
      <c r="B33" s="6"/>
      <c r="C33" s="5" t="s">
        <v>48</v>
      </c>
      <c r="D33" s="5" t="s">
        <v>9</v>
      </c>
      <c r="E33" s="16">
        <v>100000</v>
      </c>
      <c r="F33" s="8" t="s">
        <v>7</v>
      </c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  <c r="IV33" s="50"/>
    </row>
    <row r="34" spans="1:256" s="15" customFormat="1" ht="45" customHeight="1" x14ac:dyDescent="0.35">
      <c r="A34" s="336" t="s">
        <v>49</v>
      </c>
      <c r="B34" s="337"/>
      <c r="C34" s="337"/>
      <c r="D34" s="337"/>
      <c r="E34" s="337"/>
      <c r="F34" s="337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</row>
    <row r="35" spans="1:256" s="51" customFormat="1" ht="23.45" customHeight="1" x14ac:dyDescent="0.35">
      <c r="A35" s="6"/>
      <c r="B35" s="6"/>
      <c r="C35" s="5" t="s">
        <v>50</v>
      </c>
      <c r="D35" s="5" t="s">
        <v>9</v>
      </c>
      <c r="E35" s="16">
        <v>250000</v>
      </c>
      <c r="F35" s="8" t="s">
        <v>7</v>
      </c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</row>
    <row r="36" spans="1:256" s="15" customFormat="1" ht="47.25" customHeight="1" x14ac:dyDescent="0.35">
      <c r="A36" s="336" t="s">
        <v>51</v>
      </c>
      <c r="B36" s="337"/>
      <c r="C36" s="337"/>
      <c r="D36" s="337"/>
      <c r="E36" s="337"/>
      <c r="F36" s="337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</row>
    <row r="37" spans="1:256" s="51" customFormat="1" ht="23.45" customHeight="1" x14ac:dyDescent="0.35">
      <c r="A37" s="6"/>
      <c r="B37" s="6"/>
      <c r="C37" s="5" t="s">
        <v>52</v>
      </c>
      <c r="D37" s="5" t="s">
        <v>9</v>
      </c>
      <c r="E37" s="16">
        <v>135000</v>
      </c>
      <c r="F37" s="5" t="s">
        <v>7</v>
      </c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</row>
    <row r="38" spans="1:256" s="15" customFormat="1" ht="144" customHeight="1" x14ac:dyDescent="0.35">
      <c r="A38" s="336" t="s">
        <v>53</v>
      </c>
      <c r="B38" s="337"/>
      <c r="C38" s="337"/>
      <c r="D38" s="337"/>
      <c r="E38" s="337"/>
      <c r="F38" s="337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</row>
    <row r="39" spans="1:256" s="15" customFormat="1" ht="21" x14ac:dyDescent="0.35">
      <c r="A39" s="39"/>
      <c r="B39" s="47"/>
      <c r="C39" s="47"/>
      <c r="D39" s="47"/>
      <c r="E39" s="47"/>
      <c r="F39" s="47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</row>
    <row r="40" spans="1:256" s="51" customFormat="1" ht="23.45" customHeight="1" x14ac:dyDescent="0.35">
      <c r="A40" s="6"/>
      <c r="B40" s="6"/>
      <c r="C40" s="5" t="s">
        <v>54</v>
      </c>
      <c r="D40" s="5" t="s">
        <v>9</v>
      </c>
      <c r="E40" s="16">
        <v>22000</v>
      </c>
      <c r="F40" s="8" t="s">
        <v>7</v>
      </c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50"/>
      <c r="IU40" s="50"/>
      <c r="IV40" s="50"/>
    </row>
    <row r="41" spans="1:256" s="15" customFormat="1" ht="85.5" customHeight="1" x14ac:dyDescent="0.35">
      <c r="A41" s="336" t="s">
        <v>55</v>
      </c>
      <c r="B41" s="337"/>
      <c r="C41" s="337"/>
      <c r="D41" s="337"/>
      <c r="E41" s="337"/>
      <c r="F41" s="337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</row>
    <row r="42" spans="1:256" s="51" customFormat="1" ht="23.45" customHeight="1" x14ac:dyDescent="0.35">
      <c r="A42" s="6"/>
      <c r="B42" s="6"/>
      <c r="C42" s="5" t="s">
        <v>56</v>
      </c>
      <c r="D42" s="5" t="s">
        <v>9</v>
      </c>
      <c r="E42" s="16">
        <v>220000</v>
      </c>
      <c r="F42" s="8" t="s">
        <v>7</v>
      </c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  <c r="IV42" s="50"/>
    </row>
    <row r="43" spans="1:256" s="15" customFormat="1" ht="73.5" customHeight="1" x14ac:dyDescent="0.35">
      <c r="A43" s="336" t="s">
        <v>57</v>
      </c>
      <c r="B43" s="337"/>
      <c r="C43" s="337"/>
      <c r="D43" s="337"/>
      <c r="E43" s="337"/>
      <c r="F43" s="337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</row>
    <row r="44" spans="1:256" s="51" customFormat="1" ht="23.45" customHeight="1" x14ac:dyDescent="0.35">
      <c r="A44" s="327"/>
      <c r="B44" s="327"/>
      <c r="C44" s="328" t="s">
        <v>58</v>
      </c>
      <c r="D44" s="328" t="s">
        <v>9</v>
      </c>
      <c r="E44" s="329">
        <v>72000</v>
      </c>
      <c r="F44" s="330" t="s">
        <v>7</v>
      </c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  <c r="IV44" s="50"/>
    </row>
    <row r="45" spans="1:256" s="15" customFormat="1" ht="75" customHeight="1" x14ac:dyDescent="0.35">
      <c r="A45" s="336" t="s">
        <v>59</v>
      </c>
      <c r="B45" s="337"/>
      <c r="C45" s="337"/>
      <c r="D45" s="337"/>
      <c r="E45" s="337"/>
      <c r="F45" s="337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</row>
    <row r="46" spans="1:256" s="51" customFormat="1" ht="23.45" customHeight="1" x14ac:dyDescent="0.35">
      <c r="A46" s="6"/>
      <c r="B46" s="6"/>
      <c r="C46" s="5" t="s">
        <v>60</v>
      </c>
      <c r="D46" s="5" t="s">
        <v>9</v>
      </c>
      <c r="E46" s="16">
        <v>24000</v>
      </c>
      <c r="F46" s="8" t="s">
        <v>7</v>
      </c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  <c r="IV46" s="50"/>
    </row>
    <row r="47" spans="1:256" s="15" customFormat="1" ht="94.5" customHeight="1" x14ac:dyDescent="0.35">
      <c r="A47" s="336" t="s">
        <v>61</v>
      </c>
      <c r="B47" s="337"/>
      <c r="C47" s="337"/>
      <c r="D47" s="337"/>
      <c r="E47" s="337"/>
      <c r="F47" s="337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</row>
    <row r="48" spans="1:256" s="51" customFormat="1" ht="23.45" customHeight="1" x14ac:dyDescent="0.35">
      <c r="A48" s="6"/>
      <c r="B48" s="6"/>
      <c r="C48" s="5" t="s">
        <v>62</v>
      </c>
      <c r="D48" s="6"/>
      <c r="E48" s="6"/>
      <c r="F48" s="6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</row>
    <row r="49" spans="1:256" s="51" customFormat="1" ht="23.45" customHeight="1" x14ac:dyDescent="0.35">
      <c r="A49" s="6"/>
      <c r="B49" s="6"/>
      <c r="C49" s="5" t="s">
        <v>63</v>
      </c>
      <c r="D49" s="5" t="s">
        <v>9</v>
      </c>
      <c r="E49" s="46">
        <v>15000</v>
      </c>
      <c r="F49" s="8" t="s">
        <v>7</v>
      </c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</row>
    <row r="50" spans="1:256" s="15" customFormat="1" ht="91.5" customHeight="1" x14ac:dyDescent="0.35">
      <c r="A50" s="336" t="s">
        <v>64</v>
      </c>
      <c r="B50" s="337"/>
      <c r="C50" s="337"/>
      <c r="D50" s="337"/>
      <c r="E50" s="337"/>
      <c r="F50" s="337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</row>
    <row r="51" spans="1:256" s="51" customFormat="1" ht="24.75" customHeight="1" x14ac:dyDescent="0.35">
      <c r="A51" s="6"/>
      <c r="B51" s="5" t="s">
        <v>65</v>
      </c>
      <c r="C51" s="6"/>
      <c r="D51" s="5" t="s">
        <v>6</v>
      </c>
      <c r="E51" s="16">
        <f>SUM(E52+E63+E80)</f>
        <v>320000</v>
      </c>
      <c r="F51" s="8" t="s">
        <v>7</v>
      </c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  <c r="IV51" s="50"/>
    </row>
    <row r="52" spans="1:256" s="15" customFormat="1" ht="24.75" customHeight="1" x14ac:dyDescent="0.35">
      <c r="A52" s="13"/>
      <c r="B52" s="13"/>
      <c r="C52" s="5" t="s">
        <v>66</v>
      </c>
      <c r="D52" s="5" t="s">
        <v>6</v>
      </c>
      <c r="E52" s="16">
        <f>SUM(E53+E55+E57+E59+E61)</f>
        <v>100000</v>
      </c>
      <c r="F52" s="8" t="s">
        <v>7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pans="1:256" s="51" customFormat="1" ht="23.45" customHeight="1" x14ac:dyDescent="0.35">
      <c r="A53" s="6"/>
      <c r="B53" s="6"/>
      <c r="C53" s="5" t="s">
        <v>67</v>
      </c>
      <c r="D53" s="5" t="s">
        <v>9</v>
      </c>
      <c r="E53" s="16">
        <v>5000</v>
      </c>
      <c r="F53" s="5" t="s">
        <v>7</v>
      </c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  <c r="IV53" s="50"/>
    </row>
    <row r="54" spans="1:256" s="15" customFormat="1" ht="51.75" customHeight="1" x14ac:dyDescent="0.35">
      <c r="A54" s="336" t="s">
        <v>68</v>
      </c>
      <c r="B54" s="337"/>
      <c r="C54" s="337"/>
      <c r="D54" s="337"/>
      <c r="E54" s="337"/>
      <c r="F54" s="337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spans="1:256" s="51" customFormat="1" ht="23.45" customHeight="1" x14ac:dyDescent="0.35">
      <c r="A55" s="6"/>
      <c r="B55" s="6"/>
      <c r="C55" s="5" t="s">
        <v>69</v>
      </c>
      <c r="D55" s="5" t="s">
        <v>9</v>
      </c>
      <c r="E55" s="16">
        <v>12000</v>
      </c>
      <c r="F55" s="8" t="s">
        <v>7</v>
      </c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</row>
    <row r="56" spans="1:256" s="15" customFormat="1" ht="48.75" customHeight="1" x14ac:dyDescent="0.35">
      <c r="A56" s="336" t="s">
        <v>70</v>
      </c>
      <c r="B56" s="337"/>
      <c r="C56" s="337"/>
      <c r="D56" s="337"/>
      <c r="E56" s="337"/>
      <c r="F56" s="337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</row>
    <row r="57" spans="1:256" s="51" customFormat="1" ht="23.45" customHeight="1" x14ac:dyDescent="0.35">
      <c r="A57" s="6"/>
      <c r="B57" s="6"/>
      <c r="C57" s="5" t="s">
        <v>71</v>
      </c>
      <c r="D57" s="5" t="s">
        <v>9</v>
      </c>
      <c r="E57" s="16">
        <v>20000</v>
      </c>
      <c r="F57" s="8" t="s">
        <v>7</v>
      </c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</row>
    <row r="58" spans="1:256" s="15" customFormat="1" ht="70.5" customHeight="1" x14ac:dyDescent="0.35">
      <c r="A58" s="343" t="s">
        <v>313</v>
      </c>
      <c r="B58" s="344"/>
      <c r="C58" s="344"/>
      <c r="D58" s="344"/>
      <c r="E58" s="344"/>
      <c r="F58" s="34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</row>
    <row r="59" spans="1:256" s="51" customFormat="1" ht="21.75" customHeight="1" x14ac:dyDescent="0.35">
      <c r="A59" s="6"/>
      <c r="B59" s="6"/>
      <c r="C59" s="5" t="s">
        <v>72</v>
      </c>
      <c r="D59" s="5" t="s">
        <v>9</v>
      </c>
      <c r="E59" s="16">
        <v>3000</v>
      </c>
      <c r="F59" s="8" t="s">
        <v>7</v>
      </c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</row>
    <row r="60" spans="1:256" s="15" customFormat="1" ht="75.75" customHeight="1" x14ac:dyDescent="0.35">
      <c r="A60" s="343" t="s">
        <v>73</v>
      </c>
      <c r="B60" s="344"/>
      <c r="C60" s="344"/>
      <c r="D60" s="344"/>
      <c r="E60" s="344"/>
      <c r="F60" s="34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</row>
    <row r="61" spans="1:256" s="51" customFormat="1" ht="25.5" customHeight="1" x14ac:dyDescent="0.35">
      <c r="A61" s="6"/>
      <c r="B61" s="6"/>
      <c r="C61" s="5" t="s">
        <v>74</v>
      </c>
      <c r="D61" s="5" t="s">
        <v>9</v>
      </c>
      <c r="E61" s="16">
        <v>60000</v>
      </c>
      <c r="F61" s="8" t="s">
        <v>7</v>
      </c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</row>
    <row r="62" spans="1:256" s="15" customFormat="1" ht="72.75" customHeight="1" x14ac:dyDescent="0.35">
      <c r="A62" s="336" t="s">
        <v>75</v>
      </c>
      <c r="B62" s="337"/>
      <c r="C62" s="337"/>
      <c r="D62" s="337"/>
      <c r="E62" s="337"/>
      <c r="F62" s="337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</row>
    <row r="63" spans="1:256" s="15" customFormat="1" ht="22.5" customHeight="1" x14ac:dyDescent="0.35">
      <c r="A63" s="13"/>
      <c r="B63" s="13"/>
      <c r="C63" s="5" t="s">
        <v>76</v>
      </c>
      <c r="D63" s="5" t="s">
        <v>6</v>
      </c>
      <c r="E63" s="16">
        <f>SUM(E64+E66+E68)</f>
        <v>160000</v>
      </c>
      <c r="F63" s="8" t="s">
        <v>7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</row>
    <row r="64" spans="1:256" s="51" customFormat="1" ht="23.45" customHeight="1" x14ac:dyDescent="0.35">
      <c r="A64" s="6"/>
      <c r="B64" s="6"/>
      <c r="C64" s="5" t="s">
        <v>77</v>
      </c>
      <c r="D64" s="5" t="s">
        <v>9</v>
      </c>
      <c r="E64" s="16">
        <v>50000</v>
      </c>
      <c r="F64" s="8" t="s">
        <v>7</v>
      </c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</row>
    <row r="65" spans="1:256" s="15" customFormat="1" ht="71.25" customHeight="1" x14ac:dyDescent="0.35">
      <c r="A65" s="336" t="s">
        <v>78</v>
      </c>
      <c r="B65" s="337"/>
      <c r="C65" s="337"/>
      <c r="D65" s="337"/>
      <c r="E65" s="337"/>
      <c r="F65" s="337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  <c r="IV65" s="14"/>
    </row>
    <row r="66" spans="1:256" s="51" customFormat="1" ht="23.45" customHeight="1" x14ac:dyDescent="0.35">
      <c r="A66" s="6"/>
      <c r="B66" s="6"/>
      <c r="C66" s="5" t="s">
        <v>79</v>
      </c>
      <c r="D66" s="5" t="s">
        <v>9</v>
      </c>
      <c r="E66" s="16">
        <v>100000</v>
      </c>
      <c r="F66" s="5" t="s">
        <v>7</v>
      </c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</row>
    <row r="67" spans="1:256" s="15" customFormat="1" ht="49.5" customHeight="1" x14ac:dyDescent="0.35">
      <c r="A67" s="336" t="s">
        <v>80</v>
      </c>
      <c r="B67" s="337"/>
      <c r="C67" s="337"/>
      <c r="D67" s="337"/>
      <c r="E67" s="337"/>
      <c r="F67" s="337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</row>
    <row r="68" spans="1:256" s="51" customFormat="1" ht="23.45" customHeight="1" x14ac:dyDescent="0.35">
      <c r="A68" s="6"/>
      <c r="B68" s="6"/>
      <c r="C68" s="5" t="s">
        <v>81</v>
      </c>
      <c r="D68" s="5" t="s">
        <v>9</v>
      </c>
      <c r="E68" s="16">
        <v>10000</v>
      </c>
      <c r="F68" s="8" t="s">
        <v>7</v>
      </c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  <c r="IV68" s="50"/>
    </row>
    <row r="69" spans="1:256" s="15" customFormat="1" ht="74.25" customHeight="1" x14ac:dyDescent="0.35">
      <c r="A69" s="336" t="s">
        <v>82</v>
      </c>
      <c r="B69" s="337"/>
      <c r="C69" s="337"/>
      <c r="D69" s="337"/>
      <c r="E69" s="337"/>
      <c r="F69" s="337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pans="1:256" s="15" customFormat="1" ht="21" x14ac:dyDescent="0.35">
      <c r="A70" s="39"/>
      <c r="B70" s="47"/>
      <c r="C70" s="47"/>
      <c r="D70" s="47"/>
      <c r="E70" s="47"/>
      <c r="F70" s="47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pans="1:256" s="15" customFormat="1" ht="21" x14ac:dyDescent="0.35">
      <c r="A71" s="39"/>
      <c r="B71" s="47"/>
      <c r="C71" s="47"/>
      <c r="D71" s="47"/>
      <c r="E71" s="47"/>
      <c r="F71" s="47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spans="1:256" s="15" customFormat="1" ht="21" x14ac:dyDescent="0.35">
      <c r="A72" s="39"/>
      <c r="B72" s="47"/>
      <c r="C72" s="47"/>
      <c r="D72" s="47"/>
      <c r="E72" s="47"/>
      <c r="F72" s="47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pans="1:256" s="15" customFormat="1" ht="21" x14ac:dyDescent="0.35">
      <c r="A73" s="39"/>
      <c r="B73" s="47"/>
      <c r="C73" s="47"/>
      <c r="D73" s="47"/>
      <c r="E73" s="47"/>
      <c r="F73" s="47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pans="1:256" s="15" customFormat="1" ht="21" x14ac:dyDescent="0.35">
      <c r="A74" s="39"/>
      <c r="B74" s="47"/>
      <c r="C74" s="47"/>
      <c r="D74" s="47"/>
      <c r="E74" s="47"/>
      <c r="F74" s="47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pans="1:256" s="15" customFormat="1" ht="21" x14ac:dyDescent="0.35">
      <c r="A75" s="39"/>
      <c r="B75" s="47"/>
      <c r="C75" s="47"/>
      <c r="D75" s="47"/>
      <c r="E75" s="47"/>
      <c r="F75" s="47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  <row r="76" spans="1:256" s="15" customFormat="1" ht="21" x14ac:dyDescent="0.35">
      <c r="A76" s="39"/>
      <c r="B76" s="47"/>
      <c r="C76" s="47"/>
      <c r="D76" s="47"/>
      <c r="E76" s="47"/>
      <c r="F76" s="47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</row>
    <row r="77" spans="1:256" s="15" customFormat="1" ht="21" x14ac:dyDescent="0.35">
      <c r="A77" s="39"/>
      <c r="B77" s="47"/>
      <c r="C77" s="47"/>
      <c r="D77" s="47"/>
      <c r="E77" s="47"/>
      <c r="F77" s="47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</row>
    <row r="78" spans="1:256" s="15" customFormat="1" ht="21" x14ac:dyDescent="0.35">
      <c r="A78" s="39"/>
      <c r="B78" s="47"/>
      <c r="C78" s="47"/>
      <c r="D78" s="47"/>
      <c r="E78" s="47"/>
      <c r="F78" s="47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</row>
    <row r="79" spans="1:256" s="15" customFormat="1" ht="23.45" customHeight="1" x14ac:dyDescent="0.35">
      <c r="A79" s="13"/>
      <c r="B79" s="13"/>
      <c r="C79" s="5" t="s">
        <v>83</v>
      </c>
      <c r="D79" s="6"/>
      <c r="E79" s="6"/>
      <c r="F79" s="25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  <c r="IV79" s="14"/>
    </row>
    <row r="80" spans="1:256" s="15" customFormat="1" ht="24" customHeight="1" x14ac:dyDescent="0.35">
      <c r="A80" s="13"/>
      <c r="B80" s="13"/>
      <c r="C80" s="6"/>
      <c r="D80" s="5" t="s">
        <v>6</v>
      </c>
      <c r="E80" s="16">
        <f>E81+E83</f>
        <v>60000</v>
      </c>
      <c r="F80" s="8" t="s">
        <v>7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  <c r="IV80" s="14"/>
    </row>
    <row r="81" spans="1:256" s="51" customFormat="1" ht="23.45" customHeight="1" x14ac:dyDescent="0.35">
      <c r="A81" s="6"/>
      <c r="B81" s="6"/>
      <c r="C81" s="5" t="s">
        <v>84</v>
      </c>
      <c r="D81" s="5" t="s">
        <v>9</v>
      </c>
      <c r="E81" s="16">
        <v>50000</v>
      </c>
      <c r="F81" s="8" t="s">
        <v>7</v>
      </c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  <c r="IV81" s="50"/>
    </row>
    <row r="82" spans="1:256" s="15" customFormat="1" ht="120" customHeight="1" x14ac:dyDescent="0.35">
      <c r="A82" s="336" t="s">
        <v>85</v>
      </c>
      <c r="B82" s="337"/>
      <c r="C82" s="337"/>
      <c r="D82" s="337"/>
      <c r="E82" s="337"/>
      <c r="F82" s="337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  <c r="IV82" s="14"/>
    </row>
    <row r="83" spans="1:256" s="51" customFormat="1" ht="24.75" customHeight="1" x14ac:dyDescent="0.35">
      <c r="A83" s="34"/>
      <c r="B83" s="34"/>
      <c r="C83" s="37" t="s">
        <v>86</v>
      </c>
      <c r="D83" s="37" t="s">
        <v>9</v>
      </c>
      <c r="E83" s="38">
        <v>10000</v>
      </c>
      <c r="F83" s="56" t="s">
        <v>7</v>
      </c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  <c r="IK83" s="50"/>
      <c r="IL83" s="50"/>
      <c r="IM83" s="50"/>
      <c r="IN83" s="50"/>
      <c r="IO83" s="50"/>
      <c r="IP83" s="50"/>
      <c r="IQ83" s="50"/>
      <c r="IR83" s="50"/>
      <c r="IS83" s="50"/>
      <c r="IT83" s="50"/>
      <c r="IU83" s="50"/>
      <c r="IV83" s="50"/>
    </row>
    <row r="84" spans="1:256" s="51" customFormat="1" ht="24.75" customHeight="1" x14ac:dyDescent="0.35">
      <c r="A84" s="34"/>
      <c r="B84" s="34"/>
      <c r="C84" s="37" t="s">
        <v>87</v>
      </c>
      <c r="D84" s="34"/>
      <c r="E84" s="38"/>
      <c r="F84" s="331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50"/>
      <c r="IU84" s="50"/>
      <c r="IV84" s="50"/>
    </row>
    <row r="85" spans="1:256" s="15" customFormat="1" ht="106.5" customHeight="1" x14ac:dyDescent="0.35">
      <c r="A85" s="340" t="s">
        <v>88</v>
      </c>
      <c r="B85" s="341"/>
      <c r="C85" s="341"/>
      <c r="D85" s="341"/>
      <c r="E85" s="341"/>
      <c r="F85" s="341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  <c r="IV85" s="14"/>
    </row>
    <row r="86" spans="1:256" s="15" customFormat="1" ht="46.5" customHeight="1" x14ac:dyDescent="0.35">
      <c r="A86" s="340" t="s">
        <v>89</v>
      </c>
      <c r="B86" s="341"/>
      <c r="C86" s="341"/>
      <c r="D86" s="341"/>
      <c r="E86" s="341"/>
      <c r="F86" s="341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  <c r="IV86" s="14"/>
    </row>
    <row r="87" spans="1:256" s="15" customFormat="1" ht="48" customHeight="1" x14ac:dyDescent="0.35">
      <c r="A87" s="340" t="s">
        <v>90</v>
      </c>
      <c r="B87" s="341"/>
      <c r="C87" s="341"/>
      <c r="D87" s="341"/>
      <c r="E87" s="341"/>
      <c r="F87" s="341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  <c r="IV87" s="14"/>
    </row>
    <row r="88" spans="1:256" s="15" customFormat="1" ht="49.5" customHeight="1" x14ac:dyDescent="0.35">
      <c r="A88" s="343" t="s">
        <v>332</v>
      </c>
      <c r="B88" s="344"/>
      <c r="C88" s="344"/>
      <c r="D88" s="344"/>
      <c r="E88" s="344"/>
      <c r="F88" s="34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  <c r="IV88" s="14"/>
    </row>
    <row r="89" spans="1:256" ht="23.45" customHeight="1" x14ac:dyDescent="0.35">
      <c r="A89" s="6"/>
      <c r="B89" s="6"/>
      <c r="C89" s="5" t="s">
        <v>91</v>
      </c>
      <c r="D89" s="5" t="s">
        <v>6</v>
      </c>
      <c r="E89" s="16">
        <f>SUM(E90+E92+E94+E96+E98+E100)</f>
        <v>180000</v>
      </c>
      <c r="F89" s="8" t="s">
        <v>7</v>
      </c>
    </row>
    <row r="90" spans="1:256" s="51" customFormat="1" ht="21.75" customHeight="1" x14ac:dyDescent="0.35">
      <c r="A90" s="6"/>
      <c r="B90" s="6"/>
      <c r="C90" s="5" t="s">
        <v>92</v>
      </c>
      <c r="D90" s="5" t="s">
        <v>9</v>
      </c>
      <c r="E90" s="16">
        <v>100000</v>
      </c>
      <c r="F90" s="8" t="s">
        <v>7</v>
      </c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50"/>
      <c r="IM90" s="50"/>
      <c r="IN90" s="50"/>
      <c r="IO90" s="50"/>
      <c r="IP90" s="50"/>
      <c r="IQ90" s="50"/>
      <c r="IR90" s="50"/>
      <c r="IS90" s="50"/>
      <c r="IT90" s="50"/>
      <c r="IU90" s="50"/>
      <c r="IV90" s="50"/>
    </row>
    <row r="91" spans="1:256" s="15" customFormat="1" ht="76.5" customHeight="1" x14ac:dyDescent="0.35">
      <c r="A91" s="336" t="s">
        <v>93</v>
      </c>
      <c r="B91" s="337"/>
      <c r="C91" s="337"/>
      <c r="D91" s="337"/>
      <c r="E91" s="337"/>
      <c r="F91" s="337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  <c r="IV91" s="14"/>
    </row>
    <row r="92" spans="1:256" s="51" customFormat="1" ht="24.75" customHeight="1" x14ac:dyDescent="0.35">
      <c r="A92" s="6"/>
      <c r="B92" s="6"/>
      <c r="C92" s="5" t="s">
        <v>94</v>
      </c>
      <c r="D92" s="5" t="s">
        <v>9</v>
      </c>
      <c r="E92" s="16">
        <v>10000</v>
      </c>
      <c r="F92" s="8" t="s">
        <v>7</v>
      </c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  <c r="IK92" s="50"/>
      <c r="IL92" s="50"/>
      <c r="IM92" s="50"/>
      <c r="IN92" s="50"/>
      <c r="IO92" s="50"/>
      <c r="IP92" s="50"/>
      <c r="IQ92" s="50"/>
      <c r="IR92" s="50"/>
      <c r="IS92" s="50"/>
      <c r="IT92" s="50"/>
      <c r="IU92" s="50"/>
      <c r="IV92" s="50"/>
    </row>
    <row r="93" spans="1:256" s="15" customFormat="1" ht="21" x14ac:dyDescent="0.35">
      <c r="A93" s="340" t="s">
        <v>95</v>
      </c>
      <c r="B93" s="349"/>
      <c r="C93" s="349"/>
      <c r="D93" s="349"/>
      <c r="E93" s="349"/>
      <c r="F93" s="349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  <c r="IV93" s="14"/>
    </row>
    <row r="94" spans="1:256" s="51" customFormat="1" ht="25.5" customHeight="1" x14ac:dyDescent="0.35">
      <c r="A94" s="6"/>
      <c r="B94" s="6"/>
      <c r="C94" s="5" t="s">
        <v>96</v>
      </c>
      <c r="D94" s="5" t="s">
        <v>9</v>
      </c>
      <c r="E94" s="16">
        <v>10000</v>
      </c>
      <c r="F94" s="8" t="s">
        <v>7</v>
      </c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  <c r="IK94" s="50"/>
      <c r="IL94" s="50"/>
      <c r="IM94" s="50"/>
      <c r="IN94" s="50"/>
      <c r="IO94" s="50"/>
      <c r="IP94" s="50"/>
      <c r="IQ94" s="50"/>
      <c r="IR94" s="50"/>
      <c r="IS94" s="50"/>
      <c r="IT94" s="50"/>
      <c r="IU94" s="50"/>
      <c r="IV94" s="50"/>
    </row>
    <row r="95" spans="1:256" s="15" customFormat="1" ht="23.45" customHeight="1" x14ac:dyDescent="0.35">
      <c r="A95" s="336" t="s">
        <v>97</v>
      </c>
      <c r="B95" s="337"/>
      <c r="C95" s="337"/>
      <c r="D95" s="337"/>
      <c r="E95" s="337"/>
      <c r="F95" s="337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  <c r="IV95" s="14"/>
    </row>
    <row r="96" spans="1:256" s="51" customFormat="1" ht="27" customHeight="1" x14ac:dyDescent="0.35">
      <c r="A96" s="6"/>
      <c r="B96" s="6"/>
      <c r="C96" s="5" t="s">
        <v>98</v>
      </c>
      <c r="D96" s="5" t="s">
        <v>9</v>
      </c>
      <c r="E96" s="46">
        <v>25000</v>
      </c>
      <c r="F96" s="8" t="s">
        <v>7</v>
      </c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  <c r="IK96" s="50"/>
      <c r="IL96" s="50"/>
      <c r="IM96" s="50"/>
      <c r="IN96" s="50"/>
      <c r="IO96" s="50"/>
      <c r="IP96" s="50"/>
      <c r="IQ96" s="50"/>
      <c r="IR96" s="50"/>
      <c r="IS96" s="50"/>
      <c r="IT96" s="50"/>
      <c r="IU96" s="50"/>
      <c r="IV96" s="50"/>
    </row>
    <row r="97" spans="1:256" s="15" customFormat="1" ht="27" customHeight="1" x14ac:dyDescent="0.35">
      <c r="A97" s="336" t="s">
        <v>99</v>
      </c>
      <c r="B97" s="337"/>
      <c r="C97" s="337"/>
      <c r="D97" s="337"/>
      <c r="E97" s="337"/>
      <c r="F97" s="337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</row>
    <row r="98" spans="1:256" s="51" customFormat="1" ht="24.75" customHeight="1" x14ac:dyDescent="0.35">
      <c r="A98" s="6"/>
      <c r="B98" s="6"/>
      <c r="C98" s="5" t="s">
        <v>100</v>
      </c>
      <c r="D98" s="5" t="s">
        <v>9</v>
      </c>
      <c r="E98" s="46">
        <v>30000</v>
      </c>
      <c r="F98" s="8" t="s">
        <v>7</v>
      </c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  <c r="IK98" s="50"/>
      <c r="IL98" s="50"/>
      <c r="IM98" s="50"/>
      <c r="IN98" s="50"/>
      <c r="IO98" s="50"/>
      <c r="IP98" s="50"/>
      <c r="IQ98" s="50"/>
      <c r="IR98" s="50"/>
      <c r="IS98" s="50"/>
      <c r="IT98" s="50"/>
      <c r="IU98" s="50"/>
      <c r="IV98" s="50"/>
    </row>
    <row r="99" spans="1:256" s="15" customFormat="1" ht="49.5" customHeight="1" x14ac:dyDescent="0.35">
      <c r="A99" s="336" t="s">
        <v>101</v>
      </c>
      <c r="B99" s="337"/>
      <c r="C99" s="337"/>
      <c r="D99" s="337"/>
      <c r="E99" s="337"/>
      <c r="F99" s="337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  <c r="IV99" s="14"/>
    </row>
    <row r="100" spans="1:256" s="51" customFormat="1" ht="27.75" customHeight="1" x14ac:dyDescent="0.35">
      <c r="A100" s="6"/>
      <c r="B100" s="6"/>
      <c r="C100" s="5" t="s">
        <v>102</v>
      </c>
      <c r="D100" s="5" t="s">
        <v>9</v>
      </c>
      <c r="E100" s="46">
        <v>5000</v>
      </c>
      <c r="F100" s="8" t="s">
        <v>7</v>
      </c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  <c r="IK100" s="50"/>
      <c r="IL100" s="50"/>
      <c r="IM100" s="50"/>
      <c r="IN100" s="50"/>
      <c r="IO100" s="50"/>
      <c r="IP100" s="50"/>
      <c r="IQ100" s="50"/>
      <c r="IR100" s="50"/>
      <c r="IS100" s="50"/>
      <c r="IT100" s="50"/>
      <c r="IU100" s="50"/>
      <c r="IV100" s="50"/>
    </row>
    <row r="101" spans="1:256" s="15" customFormat="1" ht="23.45" customHeight="1" x14ac:dyDescent="0.35">
      <c r="A101" s="336" t="s">
        <v>103</v>
      </c>
      <c r="B101" s="337"/>
      <c r="C101" s="337"/>
      <c r="D101" s="337"/>
      <c r="E101" s="337"/>
      <c r="F101" s="337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  <c r="IV101" s="14"/>
    </row>
    <row r="102" spans="1:256" s="15" customFormat="1" ht="25.5" customHeight="1" x14ac:dyDescent="0.35">
      <c r="A102" s="6"/>
      <c r="B102" s="13"/>
      <c r="C102" s="5" t="s">
        <v>104</v>
      </c>
      <c r="D102" s="5" t="s">
        <v>6</v>
      </c>
      <c r="E102" s="16">
        <f>SUM(E103+E105+E107+E109+E111)</f>
        <v>146000</v>
      </c>
      <c r="F102" s="8" t="s">
        <v>7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14"/>
      <c r="IH102" s="14"/>
      <c r="II102" s="14"/>
      <c r="IJ102" s="14"/>
      <c r="IK102" s="14"/>
      <c r="IL102" s="14"/>
      <c r="IM102" s="14"/>
      <c r="IN102" s="14"/>
      <c r="IO102" s="14"/>
      <c r="IP102" s="14"/>
      <c r="IQ102" s="14"/>
      <c r="IR102" s="14"/>
      <c r="IS102" s="14"/>
      <c r="IT102" s="14"/>
      <c r="IU102" s="14"/>
      <c r="IV102" s="14"/>
    </row>
    <row r="103" spans="1:256" s="51" customFormat="1" ht="23.45" customHeight="1" x14ac:dyDescent="0.35">
      <c r="A103" s="6"/>
      <c r="B103" s="6"/>
      <c r="C103" s="5" t="s">
        <v>105</v>
      </c>
      <c r="D103" s="5" t="s">
        <v>9</v>
      </c>
      <c r="E103" s="16">
        <v>120000</v>
      </c>
      <c r="F103" s="8" t="s">
        <v>7</v>
      </c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  <c r="IK103" s="50"/>
      <c r="IL103" s="50"/>
      <c r="IM103" s="50"/>
      <c r="IN103" s="50"/>
      <c r="IO103" s="50"/>
      <c r="IP103" s="50"/>
      <c r="IQ103" s="50"/>
      <c r="IR103" s="50"/>
      <c r="IS103" s="50"/>
      <c r="IT103" s="50"/>
      <c r="IU103" s="50"/>
      <c r="IV103" s="50"/>
    </row>
    <row r="104" spans="1:256" s="15" customFormat="1" ht="23.45" customHeight="1" x14ac:dyDescent="0.35">
      <c r="A104" s="9" t="s">
        <v>106</v>
      </c>
      <c r="B104" s="13"/>
      <c r="C104" s="13"/>
      <c r="D104" s="13"/>
      <c r="E104" s="13"/>
      <c r="F104" s="13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  <c r="IH104" s="14"/>
      <c r="II104" s="14"/>
      <c r="IJ104" s="14"/>
      <c r="IK104" s="14"/>
      <c r="IL104" s="14"/>
      <c r="IM104" s="14"/>
      <c r="IN104" s="14"/>
      <c r="IO104" s="14"/>
      <c r="IP104" s="14"/>
      <c r="IQ104" s="14"/>
      <c r="IR104" s="14"/>
      <c r="IS104" s="14"/>
      <c r="IT104" s="14"/>
      <c r="IU104" s="14"/>
      <c r="IV104" s="14"/>
    </row>
    <row r="105" spans="1:256" s="51" customFormat="1" ht="27" customHeight="1" x14ac:dyDescent="0.35">
      <c r="A105" s="6"/>
      <c r="B105" s="6"/>
      <c r="C105" s="5" t="s">
        <v>107</v>
      </c>
      <c r="D105" s="5" t="s">
        <v>9</v>
      </c>
      <c r="E105" s="16">
        <v>6000</v>
      </c>
      <c r="F105" s="8" t="s">
        <v>7</v>
      </c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</row>
    <row r="106" spans="1:256" s="15" customFormat="1" ht="24.75" customHeight="1" x14ac:dyDescent="0.35">
      <c r="A106" s="338" t="s">
        <v>108</v>
      </c>
      <c r="B106" s="339"/>
      <c r="C106" s="339"/>
      <c r="D106" s="339"/>
      <c r="E106" s="339"/>
      <c r="F106" s="339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  <c r="IF106" s="14"/>
      <c r="IG106" s="14"/>
      <c r="IH106" s="14"/>
      <c r="II106" s="14"/>
      <c r="IJ106" s="14"/>
      <c r="IK106" s="14"/>
      <c r="IL106" s="14"/>
      <c r="IM106" s="14"/>
      <c r="IN106" s="14"/>
      <c r="IO106" s="14"/>
      <c r="IP106" s="14"/>
      <c r="IQ106" s="14"/>
      <c r="IR106" s="14"/>
      <c r="IS106" s="14"/>
      <c r="IT106" s="14"/>
      <c r="IU106" s="14"/>
      <c r="IV106" s="14"/>
    </row>
    <row r="107" spans="1:256" s="51" customFormat="1" ht="24" customHeight="1" x14ac:dyDescent="0.35">
      <c r="A107" s="6"/>
      <c r="B107" s="6"/>
      <c r="C107" s="5" t="s">
        <v>109</v>
      </c>
      <c r="D107" s="5" t="s">
        <v>9</v>
      </c>
      <c r="E107" s="16">
        <v>6000</v>
      </c>
      <c r="F107" s="8" t="s">
        <v>7</v>
      </c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  <c r="IV107" s="50"/>
    </row>
    <row r="108" spans="1:256" s="15" customFormat="1" ht="23.45" customHeight="1" x14ac:dyDescent="0.35">
      <c r="A108" s="336" t="s">
        <v>110</v>
      </c>
      <c r="B108" s="337"/>
      <c r="C108" s="337"/>
      <c r="D108" s="337"/>
      <c r="E108" s="337"/>
      <c r="F108" s="337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4"/>
      <c r="HZ108" s="14"/>
      <c r="IA108" s="14"/>
      <c r="IB108" s="14"/>
      <c r="IC108" s="14"/>
      <c r="ID108" s="14"/>
      <c r="IE108" s="14"/>
      <c r="IF108" s="14"/>
      <c r="IG108" s="14"/>
      <c r="IH108" s="14"/>
      <c r="II108" s="14"/>
      <c r="IJ108" s="14"/>
      <c r="IK108" s="14"/>
      <c r="IL108" s="14"/>
      <c r="IM108" s="14"/>
      <c r="IN108" s="14"/>
      <c r="IO108" s="14"/>
      <c r="IP108" s="14"/>
      <c r="IQ108" s="14"/>
      <c r="IR108" s="14"/>
      <c r="IS108" s="14"/>
      <c r="IT108" s="14"/>
      <c r="IU108" s="14"/>
      <c r="IV108" s="14"/>
    </row>
    <row r="109" spans="1:256" s="51" customFormat="1" ht="27" customHeight="1" x14ac:dyDescent="0.35">
      <c r="A109" s="6"/>
      <c r="B109" s="6"/>
      <c r="C109" s="5" t="s">
        <v>111</v>
      </c>
      <c r="D109" s="5" t="s">
        <v>9</v>
      </c>
      <c r="E109" s="16">
        <v>2000</v>
      </c>
      <c r="F109" s="8" t="s">
        <v>7</v>
      </c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  <c r="IK109" s="50"/>
      <c r="IL109" s="50"/>
      <c r="IM109" s="50"/>
      <c r="IN109" s="50"/>
      <c r="IO109" s="50"/>
      <c r="IP109" s="50"/>
      <c r="IQ109" s="50"/>
      <c r="IR109" s="50"/>
      <c r="IS109" s="50"/>
      <c r="IT109" s="50"/>
      <c r="IU109" s="50"/>
      <c r="IV109" s="50"/>
    </row>
    <row r="110" spans="1:256" s="15" customFormat="1" ht="53.25" customHeight="1" x14ac:dyDescent="0.35">
      <c r="A110" s="336" t="s">
        <v>112</v>
      </c>
      <c r="B110" s="337"/>
      <c r="C110" s="337"/>
      <c r="D110" s="337"/>
      <c r="E110" s="337"/>
      <c r="F110" s="337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  <c r="HV110" s="14"/>
      <c r="HW110" s="14"/>
      <c r="HX110" s="14"/>
      <c r="HY110" s="14"/>
      <c r="HZ110" s="14"/>
      <c r="IA110" s="14"/>
      <c r="IB110" s="14"/>
      <c r="IC110" s="14"/>
      <c r="ID110" s="14"/>
      <c r="IE110" s="14"/>
      <c r="IF110" s="14"/>
      <c r="IG110" s="14"/>
      <c r="IH110" s="14"/>
      <c r="II110" s="14"/>
      <c r="IJ110" s="14"/>
      <c r="IK110" s="14"/>
      <c r="IL110" s="14"/>
      <c r="IM110" s="14"/>
      <c r="IN110" s="14"/>
      <c r="IO110" s="14"/>
      <c r="IP110" s="14"/>
      <c r="IQ110" s="14"/>
      <c r="IR110" s="14"/>
      <c r="IS110" s="14"/>
      <c r="IT110" s="14"/>
      <c r="IU110" s="14"/>
      <c r="IV110" s="14"/>
    </row>
    <row r="111" spans="1:256" s="51" customFormat="1" ht="27.75" customHeight="1" x14ac:dyDescent="0.35">
      <c r="A111" s="6"/>
      <c r="B111" s="6"/>
      <c r="C111" s="5" t="s">
        <v>113</v>
      </c>
      <c r="D111" s="5" t="s">
        <v>9</v>
      </c>
      <c r="E111" s="46">
        <v>12000</v>
      </c>
      <c r="F111" s="8" t="s">
        <v>7</v>
      </c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  <c r="IK111" s="50"/>
      <c r="IL111" s="50"/>
      <c r="IM111" s="50"/>
      <c r="IN111" s="50"/>
      <c r="IO111" s="50"/>
      <c r="IP111" s="50"/>
      <c r="IQ111" s="50"/>
      <c r="IR111" s="50"/>
      <c r="IS111" s="50"/>
      <c r="IT111" s="50"/>
      <c r="IU111" s="50"/>
      <c r="IV111" s="50"/>
    </row>
    <row r="112" spans="1:256" s="15" customFormat="1" ht="75.75" customHeight="1" x14ac:dyDescent="0.35">
      <c r="A112" s="336" t="s">
        <v>333</v>
      </c>
      <c r="B112" s="337"/>
      <c r="C112" s="337"/>
      <c r="D112" s="337"/>
      <c r="E112" s="337"/>
      <c r="F112" s="337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</row>
    <row r="113" spans="1:256" ht="25.5" customHeight="1" x14ac:dyDescent="0.35">
      <c r="A113" s="32"/>
      <c r="B113" s="21" t="s">
        <v>114</v>
      </c>
      <c r="C113" s="32"/>
      <c r="D113" s="21" t="s">
        <v>6</v>
      </c>
      <c r="E113" s="33">
        <f>SUM(E114)</f>
        <v>118000</v>
      </c>
      <c r="F113" s="24" t="s">
        <v>7</v>
      </c>
    </row>
    <row r="114" spans="1:256" s="51" customFormat="1" ht="23.25" customHeight="1" x14ac:dyDescent="0.35">
      <c r="A114" s="6"/>
      <c r="B114" s="6"/>
      <c r="C114" s="5" t="s">
        <v>115</v>
      </c>
      <c r="D114" s="5" t="s">
        <v>6</v>
      </c>
      <c r="E114" s="46">
        <f>SUM(E115)</f>
        <v>118000</v>
      </c>
      <c r="F114" s="8" t="s">
        <v>7</v>
      </c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  <c r="IV114" s="50"/>
    </row>
    <row r="115" spans="1:256" s="51" customFormat="1" ht="24.75" customHeight="1" x14ac:dyDescent="0.35">
      <c r="A115" s="6"/>
      <c r="B115" s="6"/>
      <c r="C115" s="5" t="s">
        <v>116</v>
      </c>
      <c r="D115" s="5" t="s">
        <v>9</v>
      </c>
      <c r="E115" s="46">
        <v>118000</v>
      </c>
      <c r="F115" s="8" t="s">
        <v>7</v>
      </c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  <c r="IV115" s="50"/>
    </row>
    <row r="116" spans="1:256" s="15" customFormat="1" ht="72" customHeight="1" x14ac:dyDescent="0.35">
      <c r="A116" s="338" t="s">
        <v>117</v>
      </c>
      <c r="B116" s="339"/>
      <c r="C116" s="339"/>
      <c r="D116" s="339"/>
      <c r="E116" s="339"/>
      <c r="F116" s="339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14"/>
      <c r="IS116" s="14"/>
      <c r="IT116" s="14"/>
      <c r="IU116" s="14"/>
      <c r="IV116" s="14"/>
    </row>
    <row r="117" spans="1:256" s="15" customFormat="1" ht="21" x14ac:dyDescent="0.35">
      <c r="A117" s="41"/>
      <c r="B117" s="40"/>
      <c r="C117" s="40"/>
      <c r="D117" s="40"/>
      <c r="E117" s="40"/>
      <c r="F117" s="40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4"/>
      <c r="IN117" s="14"/>
      <c r="IO117" s="14"/>
      <c r="IP117" s="14"/>
      <c r="IQ117" s="14"/>
      <c r="IR117" s="14"/>
      <c r="IS117" s="14"/>
      <c r="IT117" s="14"/>
      <c r="IU117" s="14"/>
      <c r="IV117" s="14"/>
    </row>
    <row r="118" spans="1:256" s="15" customFormat="1" ht="21" x14ac:dyDescent="0.35">
      <c r="A118" s="41"/>
      <c r="B118" s="40"/>
      <c r="C118" s="40"/>
      <c r="D118" s="40"/>
      <c r="E118" s="40"/>
      <c r="F118" s="40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4"/>
      <c r="IN118" s="14"/>
      <c r="IO118" s="14"/>
      <c r="IP118" s="14"/>
      <c r="IQ118" s="14"/>
      <c r="IR118" s="14"/>
      <c r="IS118" s="14"/>
      <c r="IT118" s="14"/>
      <c r="IU118" s="14"/>
      <c r="IV118" s="14"/>
    </row>
    <row r="119" spans="1:256" s="15" customFormat="1" ht="21" x14ac:dyDescent="0.35">
      <c r="A119" s="41"/>
      <c r="B119" s="40"/>
      <c r="C119" s="40"/>
      <c r="D119" s="40"/>
      <c r="E119" s="40"/>
      <c r="F119" s="40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  <c r="IK119" s="14"/>
      <c r="IL119" s="14"/>
      <c r="IM119" s="14"/>
      <c r="IN119" s="14"/>
      <c r="IO119" s="14"/>
      <c r="IP119" s="14"/>
      <c r="IQ119" s="14"/>
      <c r="IR119" s="14"/>
      <c r="IS119" s="14"/>
      <c r="IT119" s="14"/>
      <c r="IU119" s="14"/>
      <c r="IV119" s="14"/>
    </row>
    <row r="120" spans="1:256" s="15" customFormat="1" ht="21" x14ac:dyDescent="0.35">
      <c r="A120" s="41"/>
      <c r="B120" s="40"/>
      <c r="C120" s="40"/>
      <c r="D120" s="40"/>
      <c r="E120" s="40"/>
      <c r="F120" s="40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  <c r="HV120" s="14"/>
      <c r="HW120" s="14"/>
      <c r="HX120" s="14"/>
      <c r="HY120" s="14"/>
      <c r="HZ120" s="14"/>
      <c r="IA120" s="14"/>
      <c r="IB120" s="14"/>
      <c r="IC120" s="14"/>
      <c r="ID120" s="14"/>
      <c r="IE120" s="14"/>
      <c r="IF120" s="14"/>
      <c r="IG120" s="14"/>
      <c r="IH120" s="14"/>
      <c r="II120" s="14"/>
      <c r="IJ120" s="14"/>
      <c r="IK120" s="14"/>
      <c r="IL120" s="14"/>
      <c r="IM120" s="14"/>
      <c r="IN120" s="14"/>
      <c r="IO120" s="14"/>
      <c r="IP120" s="14"/>
      <c r="IQ120" s="14"/>
      <c r="IR120" s="14"/>
      <c r="IS120" s="14"/>
      <c r="IT120" s="14"/>
      <c r="IU120" s="14"/>
      <c r="IV120" s="14"/>
    </row>
    <row r="121" spans="1:256" s="15" customFormat="1" ht="21" x14ac:dyDescent="0.35">
      <c r="A121" s="41"/>
      <c r="B121" s="40"/>
      <c r="C121" s="40"/>
      <c r="D121" s="40"/>
      <c r="E121" s="40"/>
      <c r="F121" s="40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4"/>
      <c r="HS121" s="14"/>
      <c r="HT121" s="14"/>
      <c r="HU121" s="14"/>
      <c r="HV121" s="14"/>
      <c r="HW121" s="14"/>
      <c r="HX121" s="14"/>
      <c r="HY121" s="14"/>
      <c r="HZ121" s="14"/>
      <c r="IA121" s="14"/>
      <c r="IB121" s="14"/>
      <c r="IC121" s="14"/>
      <c r="ID121" s="14"/>
      <c r="IE121" s="14"/>
      <c r="IF121" s="14"/>
      <c r="IG121" s="14"/>
      <c r="IH121" s="14"/>
      <c r="II121" s="14"/>
      <c r="IJ121" s="14"/>
      <c r="IK121" s="14"/>
      <c r="IL121" s="14"/>
      <c r="IM121" s="14"/>
      <c r="IN121" s="14"/>
      <c r="IO121" s="14"/>
      <c r="IP121" s="14"/>
      <c r="IQ121" s="14"/>
      <c r="IR121" s="14"/>
      <c r="IS121" s="14"/>
      <c r="IT121" s="14"/>
      <c r="IU121" s="14"/>
      <c r="IV121" s="14"/>
    </row>
    <row r="122" spans="1:256" s="15" customFormat="1" ht="21" x14ac:dyDescent="0.35">
      <c r="A122" s="41"/>
      <c r="B122" s="40"/>
      <c r="C122" s="40"/>
      <c r="D122" s="40"/>
      <c r="E122" s="40"/>
      <c r="F122" s="40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  <c r="HV122" s="14"/>
      <c r="HW122" s="14"/>
      <c r="HX122" s="14"/>
      <c r="HY122" s="14"/>
      <c r="HZ122" s="14"/>
      <c r="IA122" s="14"/>
      <c r="IB122" s="14"/>
      <c r="IC122" s="14"/>
      <c r="ID122" s="14"/>
      <c r="IE122" s="14"/>
      <c r="IF122" s="14"/>
      <c r="IG122" s="14"/>
      <c r="IH122" s="14"/>
      <c r="II122" s="14"/>
      <c r="IJ122" s="14"/>
      <c r="IK122" s="14"/>
      <c r="IL122" s="14"/>
      <c r="IM122" s="14"/>
      <c r="IN122" s="14"/>
      <c r="IO122" s="14"/>
      <c r="IP122" s="14"/>
      <c r="IQ122" s="14"/>
      <c r="IR122" s="14"/>
      <c r="IS122" s="14"/>
      <c r="IT122" s="14"/>
      <c r="IU122" s="14"/>
      <c r="IV122" s="14"/>
    </row>
    <row r="123" spans="1:256" s="15" customFormat="1" ht="21" x14ac:dyDescent="0.35">
      <c r="A123" s="41"/>
      <c r="B123" s="40"/>
      <c r="C123" s="40"/>
      <c r="D123" s="40"/>
      <c r="E123" s="40"/>
      <c r="F123" s="40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  <c r="IK123" s="14"/>
      <c r="IL123" s="14"/>
      <c r="IM123" s="14"/>
      <c r="IN123" s="14"/>
      <c r="IO123" s="14"/>
      <c r="IP123" s="14"/>
      <c r="IQ123" s="14"/>
      <c r="IR123" s="14"/>
      <c r="IS123" s="14"/>
      <c r="IT123" s="14"/>
      <c r="IU123" s="14"/>
      <c r="IV123" s="14"/>
    </row>
    <row r="124" spans="1:256" s="55" customFormat="1" ht="24.75" customHeight="1" x14ac:dyDescent="0.35">
      <c r="A124" s="53"/>
      <c r="B124" s="347" t="s">
        <v>118</v>
      </c>
      <c r="C124" s="348"/>
      <c r="D124" s="35" t="s">
        <v>6</v>
      </c>
      <c r="E124" s="36">
        <f>SUM(E125)</f>
        <v>50000</v>
      </c>
      <c r="F124" s="57" t="s">
        <v>7</v>
      </c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4"/>
      <c r="DC124" s="54"/>
      <c r="DD124" s="54"/>
      <c r="DE124" s="54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54"/>
      <c r="DQ124" s="54"/>
      <c r="DR124" s="54"/>
      <c r="DS124" s="54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54"/>
      <c r="EE124" s="54"/>
      <c r="EF124" s="54"/>
      <c r="EG124" s="54"/>
      <c r="EH124" s="54"/>
      <c r="EI124" s="54"/>
      <c r="EJ124" s="54"/>
      <c r="EK124" s="54"/>
      <c r="EL124" s="54"/>
      <c r="EM124" s="54"/>
      <c r="EN124" s="54"/>
      <c r="EO124" s="54"/>
      <c r="EP124" s="54"/>
      <c r="EQ124" s="54"/>
      <c r="ER124" s="54"/>
      <c r="ES124" s="54"/>
      <c r="ET124" s="54"/>
      <c r="EU124" s="54"/>
      <c r="EV124" s="54"/>
      <c r="EW124" s="54"/>
      <c r="EX124" s="54"/>
      <c r="EY124" s="54"/>
      <c r="EZ124" s="54"/>
      <c r="FA124" s="54"/>
      <c r="FB124" s="54"/>
      <c r="FC124" s="54"/>
      <c r="FD124" s="54"/>
      <c r="FE124" s="54"/>
      <c r="FF124" s="54"/>
      <c r="FG124" s="54"/>
      <c r="FH124" s="54"/>
      <c r="FI124" s="54"/>
      <c r="FJ124" s="54"/>
      <c r="FK124" s="54"/>
      <c r="FL124" s="54"/>
      <c r="FM124" s="54"/>
      <c r="FN124" s="54"/>
      <c r="FO124" s="54"/>
      <c r="FP124" s="54"/>
      <c r="FQ124" s="54"/>
      <c r="FR124" s="54"/>
      <c r="FS124" s="54"/>
      <c r="FT124" s="54"/>
      <c r="FU124" s="54"/>
      <c r="FV124" s="54"/>
      <c r="FW124" s="54"/>
      <c r="FX124" s="54"/>
      <c r="FY124" s="54"/>
      <c r="FZ124" s="54"/>
      <c r="GA124" s="54"/>
      <c r="GB124" s="54"/>
      <c r="GC124" s="54"/>
      <c r="GD124" s="54"/>
      <c r="GE124" s="54"/>
      <c r="GF124" s="54"/>
      <c r="GG124" s="54"/>
      <c r="GH124" s="54"/>
      <c r="GI124" s="54"/>
      <c r="GJ124" s="54"/>
      <c r="GK124" s="54"/>
      <c r="GL124" s="54"/>
      <c r="GM124" s="54"/>
      <c r="GN124" s="54"/>
      <c r="GO124" s="54"/>
      <c r="GP124" s="54"/>
      <c r="GQ124" s="54"/>
      <c r="GR124" s="54"/>
      <c r="GS124" s="54"/>
      <c r="GT124" s="54"/>
      <c r="GU124" s="54"/>
      <c r="GV124" s="54"/>
      <c r="GW124" s="54"/>
      <c r="GX124" s="54"/>
      <c r="GY124" s="54"/>
      <c r="GZ124" s="54"/>
      <c r="HA124" s="54"/>
      <c r="HB124" s="54"/>
      <c r="HC124" s="54"/>
      <c r="HD124" s="54"/>
      <c r="HE124" s="54"/>
      <c r="HF124" s="54"/>
      <c r="HG124" s="54"/>
      <c r="HH124" s="54"/>
      <c r="HI124" s="54"/>
      <c r="HJ124" s="54"/>
      <c r="HK124" s="54"/>
      <c r="HL124" s="54"/>
      <c r="HM124" s="54"/>
      <c r="HN124" s="54"/>
      <c r="HO124" s="54"/>
      <c r="HP124" s="54"/>
      <c r="HQ124" s="54"/>
      <c r="HR124" s="54"/>
      <c r="HS124" s="54"/>
      <c r="HT124" s="54"/>
      <c r="HU124" s="54"/>
      <c r="HV124" s="54"/>
      <c r="HW124" s="54"/>
      <c r="HX124" s="54"/>
      <c r="HY124" s="54"/>
      <c r="HZ124" s="54"/>
      <c r="IA124" s="54"/>
      <c r="IB124" s="54"/>
      <c r="IC124" s="54"/>
      <c r="ID124" s="54"/>
      <c r="IE124" s="54"/>
      <c r="IF124" s="54"/>
      <c r="IG124" s="54"/>
      <c r="IH124" s="54"/>
      <c r="II124" s="54"/>
      <c r="IJ124" s="54"/>
      <c r="IK124" s="54"/>
      <c r="IL124" s="54"/>
      <c r="IM124" s="54"/>
      <c r="IN124" s="54"/>
      <c r="IO124" s="54"/>
      <c r="IP124" s="54"/>
      <c r="IQ124" s="54"/>
      <c r="IR124" s="54"/>
      <c r="IS124" s="54"/>
      <c r="IT124" s="54"/>
      <c r="IU124" s="54"/>
      <c r="IV124" s="54"/>
    </row>
    <row r="125" spans="1:256" s="15" customFormat="1" ht="24.75" customHeight="1" x14ac:dyDescent="0.35">
      <c r="A125" s="34"/>
      <c r="B125" s="34"/>
      <c r="C125" s="37" t="s">
        <v>119</v>
      </c>
      <c r="D125" s="37" t="s">
        <v>6</v>
      </c>
      <c r="E125" s="38">
        <f>SUM(E126)</f>
        <v>50000</v>
      </c>
      <c r="F125" s="56" t="s">
        <v>7</v>
      </c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  <c r="HV125" s="14"/>
      <c r="HW125" s="14"/>
      <c r="HX125" s="14"/>
      <c r="HY125" s="14"/>
      <c r="HZ125" s="14"/>
      <c r="IA125" s="14"/>
      <c r="IB125" s="14"/>
      <c r="IC125" s="14"/>
      <c r="ID125" s="14"/>
      <c r="IE125" s="14"/>
      <c r="IF125" s="14"/>
      <c r="IG125" s="14"/>
      <c r="IH125" s="14"/>
      <c r="II125" s="14"/>
      <c r="IJ125" s="14"/>
      <c r="IK125" s="14"/>
      <c r="IL125" s="14"/>
      <c r="IM125" s="14"/>
      <c r="IN125" s="14"/>
      <c r="IO125" s="14"/>
      <c r="IP125" s="14"/>
      <c r="IQ125" s="14"/>
      <c r="IR125" s="14"/>
      <c r="IS125" s="14"/>
      <c r="IT125" s="14"/>
      <c r="IU125" s="14"/>
      <c r="IV125" s="14"/>
    </row>
    <row r="126" spans="1:256" s="15" customFormat="1" ht="24.75" customHeight="1" x14ac:dyDescent="0.35">
      <c r="A126" s="34"/>
      <c r="B126" s="34"/>
      <c r="C126" s="37" t="s">
        <v>120</v>
      </c>
      <c r="D126" s="37" t="s">
        <v>9</v>
      </c>
      <c r="E126" s="38">
        <f>SUM(E127)</f>
        <v>50000</v>
      </c>
      <c r="F126" s="56" t="s">
        <v>7</v>
      </c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  <c r="HV126" s="14"/>
      <c r="HW126" s="14"/>
      <c r="HX126" s="14"/>
      <c r="HY126" s="14"/>
      <c r="HZ126" s="14"/>
      <c r="IA126" s="14"/>
      <c r="IB126" s="14"/>
      <c r="IC126" s="14"/>
      <c r="ID126" s="14"/>
      <c r="IE126" s="14"/>
      <c r="IF126" s="14"/>
      <c r="IG126" s="14"/>
      <c r="IH126" s="14"/>
      <c r="II126" s="14"/>
      <c r="IJ126" s="14"/>
      <c r="IK126" s="14"/>
      <c r="IL126" s="14"/>
      <c r="IM126" s="14"/>
      <c r="IN126" s="14"/>
      <c r="IO126" s="14"/>
      <c r="IP126" s="14"/>
      <c r="IQ126" s="14"/>
      <c r="IR126" s="14"/>
      <c r="IS126" s="14"/>
      <c r="IT126" s="14"/>
      <c r="IU126" s="14"/>
      <c r="IV126" s="14"/>
    </row>
    <row r="127" spans="1:256" s="51" customFormat="1" ht="24" customHeight="1" x14ac:dyDescent="0.35">
      <c r="A127" s="34"/>
      <c r="B127" s="34"/>
      <c r="C127" s="37" t="s">
        <v>121</v>
      </c>
      <c r="D127" s="37" t="s">
        <v>9</v>
      </c>
      <c r="E127" s="38">
        <v>50000</v>
      </c>
      <c r="F127" s="37" t="s">
        <v>7</v>
      </c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  <c r="IP127" s="50"/>
      <c r="IQ127" s="50"/>
      <c r="IR127" s="50"/>
      <c r="IS127" s="50"/>
      <c r="IT127" s="50"/>
      <c r="IU127" s="50"/>
      <c r="IV127" s="50"/>
    </row>
    <row r="128" spans="1:256" s="15" customFormat="1" ht="72" customHeight="1" x14ac:dyDescent="0.35">
      <c r="A128" s="338" t="s">
        <v>122</v>
      </c>
      <c r="B128" s="339"/>
      <c r="C128" s="339"/>
      <c r="D128" s="339"/>
      <c r="E128" s="339"/>
      <c r="F128" s="339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14"/>
      <c r="IE128" s="14"/>
      <c r="IF128" s="14"/>
      <c r="IG128" s="14"/>
      <c r="IH128" s="14"/>
      <c r="II128" s="14"/>
      <c r="IJ128" s="14"/>
      <c r="IK128" s="14"/>
      <c r="IL128" s="14"/>
      <c r="IM128" s="14"/>
      <c r="IN128" s="14"/>
      <c r="IO128" s="14"/>
      <c r="IP128" s="14"/>
      <c r="IQ128" s="14"/>
      <c r="IR128" s="14"/>
      <c r="IS128" s="14"/>
      <c r="IT128" s="14"/>
      <c r="IU128" s="14"/>
      <c r="IV128" s="14"/>
    </row>
    <row r="129" spans="1:256" s="15" customFormat="1" ht="24" customHeight="1" x14ac:dyDescent="0.35">
      <c r="A129" s="40"/>
      <c r="B129" s="40"/>
      <c r="C129" s="41" t="s">
        <v>123</v>
      </c>
      <c r="D129" s="40"/>
      <c r="E129" s="40"/>
      <c r="F129" s="40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  <c r="HV129" s="14"/>
      <c r="HW129" s="14"/>
      <c r="HX129" s="14"/>
      <c r="HY129" s="14"/>
      <c r="HZ129" s="14"/>
      <c r="IA129" s="14"/>
      <c r="IB129" s="14"/>
      <c r="IC129" s="14"/>
      <c r="ID129" s="14"/>
      <c r="IE129" s="14"/>
      <c r="IF129" s="14"/>
      <c r="IG129" s="14"/>
      <c r="IH129" s="14"/>
      <c r="II129" s="14"/>
      <c r="IJ129" s="14"/>
      <c r="IK129" s="14"/>
      <c r="IL129" s="14"/>
      <c r="IM129" s="14"/>
      <c r="IN129" s="14"/>
      <c r="IO129" s="14"/>
      <c r="IP129" s="14"/>
      <c r="IQ129" s="14"/>
      <c r="IR129" s="14"/>
      <c r="IS129" s="14"/>
      <c r="IT129" s="14"/>
      <c r="IU129" s="14"/>
      <c r="IV129" s="14"/>
    </row>
    <row r="130" spans="1:256" s="15" customFormat="1" ht="24" customHeight="1" x14ac:dyDescent="0.35">
      <c r="A130" s="40"/>
      <c r="B130" s="40"/>
      <c r="C130" s="41" t="s">
        <v>124</v>
      </c>
      <c r="D130" s="40"/>
      <c r="E130" s="40"/>
      <c r="F130" s="40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  <c r="GY130" s="14"/>
      <c r="GZ130" s="14"/>
      <c r="HA130" s="14"/>
      <c r="HB130" s="14"/>
      <c r="HC130" s="14"/>
      <c r="HD130" s="14"/>
      <c r="HE130" s="14"/>
      <c r="HF130" s="14"/>
      <c r="HG130" s="14"/>
      <c r="HH130" s="14"/>
      <c r="HI130" s="14"/>
      <c r="HJ130" s="14"/>
      <c r="HK130" s="14"/>
      <c r="HL130" s="14"/>
      <c r="HM130" s="14"/>
      <c r="HN130" s="14"/>
      <c r="HO130" s="14"/>
      <c r="HP130" s="14"/>
      <c r="HQ130" s="14"/>
      <c r="HR130" s="14"/>
      <c r="HS130" s="14"/>
      <c r="HT130" s="14"/>
      <c r="HU130" s="14"/>
      <c r="HV130" s="14"/>
      <c r="HW130" s="14"/>
      <c r="HX130" s="14"/>
      <c r="HY130" s="14"/>
      <c r="HZ130" s="14"/>
      <c r="IA130" s="14"/>
      <c r="IB130" s="14"/>
      <c r="IC130" s="14"/>
      <c r="ID130" s="14"/>
      <c r="IE130" s="14"/>
      <c r="IF130" s="14"/>
      <c r="IG130" s="14"/>
      <c r="IH130" s="14"/>
      <c r="II130" s="14"/>
      <c r="IJ130" s="14"/>
      <c r="IK130" s="14"/>
      <c r="IL130" s="14"/>
      <c r="IM130" s="14"/>
      <c r="IN130" s="14"/>
      <c r="IO130" s="14"/>
      <c r="IP130" s="14"/>
      <c r="IQ130" s="14"/>
      <c r="IR130" s="14"/>
      <c r="IS130" s="14"/>
      <c r="IT130" s="14"/>
      <c r="IU130" s="14"/>
      <c r="IV130" s="14"/>
    </row>
    <row r="131" spans="1:256" s="15" customFormat="1" ht="24" customHeight="1" x14ac:dyDescent="0.35">
      <c r="A131" s="40"/>
      <c r="B131" s="40"/>
      <c r="C131" s="41" t="s">
        <v>125</v>
      </c>
      <c r="D131" s="40"/>
      <c r="E131" s="40"/>
      <c r="F131" s="40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  <c r="HQ131" s="14"/>
      <c r="HR131" s="14"/>
      <c r="HS131" s="14"/>
      <c r="HT131" s="14"/>
      <c r="HU131" s="14"/>
      <c r="HV131" s="14"/>
      <c r="HW131" s="14"/>
      <c r="HX131" s="14"/>
      <c r="HY131" s="14"/>
      <c r="HZ131" s="14"/>
      <c r="IA131" s="14"/>
      <c r="IB131" s="14"/>
      <c r="IC131" s="14"/>
      <c r="ID131" s="14"/>
      <c r="IE131" s="14"/>
      <c r="IF131" s="14"/>
      <c r="IG131" s="14"/>
      <c r="IH131" s="14"/>
      <c r="II131" s="14"/>
      <c r="IJ131" s="14"/>
      <c r="IK131" s="14"/>
      <c r="IL131" s="14"/>
      <c r="IM131" s="14"/>
      <c r="IN131" s="14"/>
      <c r="IO131" s="14"/>
      <c r="IP131" s="14"/>
      <c r="IQ131" s="14"/>
      <c r="IR131" s="14"/>
      <c r="IS131" s="14"/>
      <c r="IT131" s="14"/>
      <c r="IU131" s="14"/>
      <c r="IV131" s="14"/>
    </row>
    <row r="132" spans="1:256" s="15" customFormat="1" ht="24" customHeight="1" x14ac:dyDescent="0.35">
      <c r="A132" s="40"/>
      <c r="B132" s="40"/>
      <c r="C132" s="41" t="s">
        <v>126</v>
      </c>
      <c r="D132" s="40"/>
      <c r="E132" s="40"/>
      <c r="F132" s="40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  <c r="HQ132" s="14"/>
      <c r="HR132" s="14"/>
      <c r="HS132" s="14"/>
      <c r="HT132" s="14"/>
      <c r="HU132" s="14"/>
      <c r="HV132" s="14"/>
      <c r="HW132" s="14"/>
      <c r="HX132" s="14"/>
      <c r="HY132" s="14"/>
      <c r="HZ132" s="14"/>
      <c r="IA132" s="14"/>
      <c r="IB132" s="14"/>
      <c r="IC132" s="14"/>
      <c r="ID132" s="14"/>
      <c r="IE132" s="14"/>
      <c r="IF132" s="14"/>
      <c r="IG132" s="14"/>
      <c r="IH132" s="14"/>
      <c r="II132" s="14"/>
      <c r="IJ132" s="14"/>
      <c r="IK132" s="14"/>
      <c r="IL132" s="14"/>
      <c r="IM132" s="14"/>
      <c r="IN132" s="14"/>
      <c r="IO132" s="14"/>
      <c r="IP132" s="14"/>
      <c r="IQ132" s="14"/>
      <c r="IR132" s="14"/>
      <c r="IS132" s="14"/>
      <c r="IT132" s="14"/>
      <c r="IU132" s="14"/>
      <c r="IV132" s="14"/>
    </row>
    <row r="133" spans="1:256" s="15" customFormat="1" ht="24" customHeight="1" x14ac:dyDescent="0.35">
      <c r="A133" s="40"/>
      <c r="B133" s="40"/>
      <c r="C133" s="41" t="s">
        <v>127</v>
      </c>
      <c r="D133" s="40"/>
      <c r="E133" s="40"/>
      <c r="F133" s="40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/>
      <c r="GV133" s="14"/>
      <c r="GW133" s="14"/>
      <c r="GX133" s="14"/>
      <c r="GY133" s="14"/>
      <c r="GZ133" s="14"/>
      <c r="HA133" s="14"/>
      <c r="HB133" s="14"/>
      <c r="HC133" s="14"/>
      <c r="HD133" s="14"/>
      <c r="HE133" s="14"/>
      <c r="HF133" s="14"/>
      <c r="HG133" s="14"/>
      <c r="HH133" s="14"/>
      <c r="HI133" s="14"/>
      <c r="HJ133" s="14"/>
      <c r="HK133" s="14"/>
      <c r="HL133" s="14"/>
      <c r="HM133" s="14"/>
      <c r="HN133" s="14"/>
      <c r="HO133" s="14"/>
      <c r="HP133" s="14"/>
      <c r="HQ133" s="14"/>
      <c r="HR133" s="14"/>
      <c r="HS133" s="14"/>
      <c r="HT133" s="14"/>
      <c r="HU133" s="14"/>
      <c r="HV133" s="14"/>
      <c r="HW133" s="14"/>
      <c r="HX133" s="14"/>
      <c r="HY133" s="14"/>
      <c r="HZ133" s="14"/>
      <c r="IA133" s="14"/>
      <c r="IB133" s="14"/>
      <c r="IC133" s="14"/>
      <c r="ID133" s="14"/>
      <c r="IE133" s="14"/>
      <c r="IF133" s="14"/>
      <c r="IG133" s="14"/>
      <c r="IH133" s="14"/>
      <c r="II133" s="14"/>
      <c r="IJ133" s="14"/>
      <c r="IK133" s="14"/>
      <c r="IL133" s="14"/>
      <c r="IM133" s="14"/>
      <c r="IN133" s="14"/>
      <c r="IO133" s="14"/>
      <c r="IP133" s="14"/>
      <c r="IQ133" s="14"/>
      <c r="IR133" s="14"/>
      <c r="IS133" s="14"/>
      <c r="IT133" s="14"/>
      <c r="IU133" s="14"/>
      <c r="IV133" s="14"/>
    </row>
    <row r="134" spans="1:256" s="15" customFormat="1" ht="24" customHeight="1" x14ac:dyDescent="0.35">
      <c r="A134" s="40"/>
      <c r="B134" s="40"/>
      <c r="C134" s="41" t="s">
        <v>128</v>
      </c>
      <c r="D134" s="40"/>
      <c r="E134" s="40"/>
      <c r="F134" s="40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  <c r="GW134" s="14"/>
      <c r="GX134" s="14"/>
      <c r="GY134" s="14"/>
      <c r="GZ134" s="14"/>
      <c r="HA134" s="14"/>
      <c r="HB134" s="14"/>
      <c r="HC134" s="14"/>
      <c r="HD134" s="14"/>
      <c r="HE134" s="14"/>
      <c r="HF134" s="14"/>
      <c r="HG134" s="14"/>
      <c r="HH134" s="14"/>
      <c r="HI134" s="14"/>
      <c r="HJ134" s="14"/>
      <c r="HK134" s="14"/>
      <c r="HL134" s="14"/>
      <c r="HM134" s="14"/>
      <c r="HN134" s="14"/>
      <c r="HO134" s="14"/>
      <c r="HP134" s="14"/>
      <c r="HQ134" s="14"/>
      <c r="HR134" s="14"/>
      <c r="HS134" s="14"/>
      <c r="HT134" s="14"/>
      <c r="HU134" s="14"/>
      <c r="HV134" s="14"/>
      <c r="HW134" s="14"/>
      <c r="HX134" s="14"/>
      <c r="HY134" s="14"/>
      <c r="HZ134" s="14"/>
      <c r="IA134" s="14"/>
      <c r="IB134" s="14"/>
      <c r="IC134" s="14"/>
      <c r="ID134" s="14"/>
      <c r="IE134" s="14"/>
      <c r="IF134" s="14"/>
      <c r="IG134" s="14"/>
      <c r="IH134" s="14"/>
      <c r="II134" s="14"/>
      <c r="IJ134" s="14"/>
      <c r="IK134" s="14"/>
      <c r="IL134" s="14"/>
      <c r="IM134" s="14"/>
      <c r="IN134" s="14"/>
      <c r="IO134" s="14"/>
      <c r="IP134" s="14"/>
      <c r="IQ134" s="14"/>
      <c r="IR134" s="14"/>
      <c r="IS134" s="14"/>
      <c r="IT134" s="14"/>
      <c r="IU134" s="14"/>
      <c r="IV134" s="14"/>
    </row>
    <row r="135" spans="1:256" s="15" customFormat="1" ht="24" customHeight="1" x14ac:dyDescent="0.35">
      <c r="A135" s="40"/>
      <c r="B135" s="40"/>
      <c r="C135" s="41" t="s">
        <v>129</v>
      </c>
      <c r="D135" s="40"/>
      <c r="E135" s="40"/>
      <c r="F135" s="40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  <c r="GW135" s="14"/>
      <c r="GX135" s="14"/>
      <c r="GY135" s="14"/>
      <c r="GZ135" s="14"/>
      <c r="HA135" s="14"/>
      <c r="HB135" s="14"/>
      <c r="HC135" s="14"/>
      <c r="HD135" s="14"/>
      <c r="HE135" s="14"/>
      <c r="HF135" s="14"/>
      <c r="HG135" s="14"/>
      <c r="HH135" s="14"/>
      <c r="HI135" s="14"/>
      <c r="HJ135" s="14"/>
      <c r="HK135" s="14"/>
      <c r="HL135" s="14"/>
      <c r="HM135" s="14"/>
      <c r="HN135" s="14"/>
      <c r="HO135" s="14"/>
      <c r="HP135" s="14"/>
      <c r="HQ135" s="14"/>
      <c r="HR135" s="14"/>
      <c r="HS135" s="14"/>
      <c r="HT135" s="14"/>
      <c r="HU135" s="14"/>
      <c r="HV135" s="14"/>
      <c r="HW135" s="14"/>
      <c r="HX135" s="14"/>
      <c r="HY135" s="14"/>
      <c r="HZ135" s="14"/>
      <c r="IA135" s="14"/>
      <c r="IB135" s="14"/>
      <c r="IC135" s="14"/>
      <c r="ID135" s="14"/>
      <c r="IE135" s="14"/>
      <c r="IF135" s="14"/>
      <c r="IG135" s="14"/>
      <c r="IH135" s="14"/>
      <c r="II135" s="14"/>
      <c r="IJ135" s="14"/>
      <c r="IK135" s="14"/>
      <c r="IL135" s="14"/>
      <c r="IM135" s="14"/>
      <c r="IN135" s="14"/>
      <c r="IO135" s="14"/>
      <c r="IP135" s="14"/>
      <c r="IQ135" s="14"/>
      <c r="IR135" s="14"/>
      <c r="IS135" s="14"/>
      <c r="IT135" s="14"/>
      <c r="IU135" s="14"/>
      <c r="IV135" s="14"/>
    </row>
    <row r="136" spans="1:256" s="15" customFormat="1" ht="24" customHeight="1" x14ac:dyDescent="0.35">
      <c r="A136" s="40"/>
      <c r="B136" s="40"/>
      <c r="C136" s="41" t="s">
        <v>130</v>
      </c>
      <c r="D136" s="40"/>
      <c r="E136" s="40"/>
      <c r="F136" s="40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/>
      <c r="GQ136" s="14"/>
      <c r="GR136" s="14"/>
      <c r="GS136" s="14"/>
      <c r="GT136" s="14"/>
      <c r="GU136" s="14"/>
      <c r="GV136" s="14"/>
      <c r="GW136" s="14"/>
      <c r="GX136" s="14"/>
      <c r="GY136" s="14"/>
      <c r="GZ136" s="14"/>
      <c r="HA136" s="14"/>
      <c r="HB136" s="14"/>
      <c r="HC136" s="14"/>
      <c r="HD136" s="14"/>
      <c r="HE136" s="14"/>
      <c r="HF136" s="14"/>
      <c r="HG136" s="14"/>
      <c r="HH136" s="14"/>
      <c r="HI136" s="14"/>
      <c r="HJ136" s="14"/>
      <c r="HK136" s="14"/>
      <c r="HL136" s="14"/>
      <c r="HM136" s="14"/>
      <c r="HN136" s="14"/>
      <c r="HO136" s="14"/>
      <c r="HP136" s="14"/>
      <c r="HQ136" s="14"/>
      <c r="HR136" s="14"/>
      <c r="HS136" s="14"/>
      <c r="HT136" s="14"/>
      <c r="HU136" s="14"/>
      <c r="HV136" s="14"/>
      <c r="HW136" s="14"/>
      <c r="HX136" s="14"/>
      <c r="HY136" s="14"/>
      <c r="HZ136" s="14"/>
      <c r="IA136" s="14"/>
      <c r="IB136" s="14"/>
      <c r="IC136" s="14"/>
      <c r="ID136" s="14"/>
      <c r="IE136" s="14"/>
      <c r="IF136" s="14"/>
      <c r="IG136" s="14"/>
      <c r="IH136" s="14"/>
      <c r="II136" s="14"/>
      <c r="IJ136" s="14"/>
      <c r="IK136" s="14"/>
      <c r="IL136" s="14"/>
      <c r="IM136" s="14"/>
      <c r="IN136" s="14"/>
      <c r="IO136" s="14"/>
      <c r="IP136" s="14"/>
      <c r="IQ136" s="14"/>
      <c r="IR136" s="14"/>
      <c r="IS136" s="14"/>
      <c r="IT136" s="14"/>
      <c r="IU136" s="14"/>
      <c r="IV136" s="14"/>
    </row>
    <row r="137" spans="1:256" s="15" customFormat="1" ht="24" customHeight="1" x14ac:dyDescent="0.35">
      <c r="A137" s="40"/>
      <c r="B137" s="40"/>
      <c r="C137" s="41" t="s">
        <v>131</v>
      </c>
      <c r="D137" s="40"/>
      <c r="E137" s="40"/>
      <c r="F137" s="40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  <c r="GW137" s="14"/>
      <c r="GX137" s="14"/>
      <c r="GY137" s="14"/>
      <c r="GZ137" s="14"/>
      <c r="HA137" s="14"/>
      <c r="HB137" s="14"/>
      <c r="HC137" s="14"/>
      <c r="HD137" s="14"/>
      <c r="HE137" s="14"/>
      <c r="HF137" s="14"/>
      <c r="HG137" s="14"/>
      <c r="HH137" s="14"/>
      <c r="HI137" s="14"/>
      <c r="HJ137" s="14"/>
      <c r="HK137" s="14"/>
      <c r="HL137" s="14"/>
      <c r="HM137" s="14"/>
      <c r="HN137" s="14"/>
      <c r="HO137" s="14"/>
      <c r="HP137" s="14"/>
      <c r="HQ137" s="14"/>
      <c r="HR137" s="14"/>
      <c r="HS137" s="14"/>
      <c r="HT137" s="14"/>
      <c r="HU137" s="14"/>
      <c r="HV137" s="14"/>
      <c r="HW137" s="14"/>
      <c r="HX137" s="14"/>
      <c r="HY137" s="14"/>
      <c r="HZ137" s="14"/>
      <c r="IA137" s="14"/>
      <c r="IB137" s="14"/>
      <c r="IC137" s="14"/>
      <c r="ID137" s="14"/>
      <c r="IE137" s="14"/>
      <c r="IF137" s="14"/>
      <c r="IG137" s="14"/>
      <c r="IH137" s="14"/>
      <c r="II137" s="14"/>
      <c r="IJ137" s="14"/>
      <c r="IK137" s="14"/>
      <c r="IL137" s="14"/>
      <c r="IM137" s="14"/>
      <c r="IN137" s="14"/>
      <c r="IO137" s="14"/>
      <c r="IP137" s="14"/>
      <c r="IQ137" s="14"/>
      <c r="IR137" s="14"/>
      <c r="IS137" s="14"/>
      <c r="IT137" s="14"/>
      <c r="IU137" s="14"/>
      <c r="IV137" s="14"/>
    </row>
    <row r="138" spans="1:256" s="15" customFormat="1" ht="24" customHeight="1" x14ac:dyDescent="0.35">
      <c r="A138" s="40"/>
      <c r="B138" s="40"/>
      <c r="C138" s="41" t="s">
        <v>132</v>
      </c>
      <c r="D138" s="40"/>
      <c r="E138" s="40"/>
      <c r="F138" s="40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14"/>
      <c r="IV138" s="14"/>
    </row>
    <row r="139" spans="1:256" s="15" customFormat="1" ht="24" customHeight="1" x14ac:dyDescent="0.35">
      <c r="A139" s="40"/>
      <c r="B139" s="40"/>
      <c r="C139" s="41" t="s">
        <v>133</v>
      </c>
      <c r="D139" s="40"/>
      <c r="E139" s="40"/>
      <c r="F139" s="40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  <c r="HQ139" s="14"/>
      <c r="HR139" s="14"/>
      <c r="HS139" s="14"/>
      <c r="HT139" s="14"/>
      <c r="HU139" s="14"/>
      <c r="HV139" s="14"/>
      <c r="HW139" s="14"/>
      <c r="HX139" s="14"/>
      <c r="HY139" s="14"/>
      <c r="HZ139" s="14"/>
      <c r="IA139" s="14"/>
      <c r="IB139" s="14"/>
      <c r="IC139" s="14"/>
      <c r="ID139" s="14"/>
      <c r="IE139" s="14"/>
      <c r="IF139" s="14"/>
      <c r="IG139" s="14"/>
      <c r="IH139" s="14"/>
      <c r="II139" s="14"/>
      <c r="IJ139" s="14"/>
      <c r="IK139" s="14"/>
      <c r="IL139" s="14"/>
      <c r="IM139" s="14"/>
      <c r="IN139" s="14"/>
      <c r="IO139" s="14"/>
      <c r="IP139" s="14"/>
      <c r="IQ139" s="14"/>
      <c r="IR139" s="14"/>
      <c r="IS139" s="14"/>
      <c r="IT139" s="14"/>
      <c r="IU139" s="14"/>
      <c r="IV139" s="14"/>
    </row>
    <row r="140" spans="1:256" s="15" customFormat="1" ht="31.5" customHeight="1" x14ac:dyDescent="0.35">
      <c r="A140" s="343" t="s">
        <v>134</v>
      </c>
      <c r="B140" s="344"/>
      <c r="C140" s="344"/>
      <c r="D140" s="344"/>
      <c r="E140" s="344"/>
      <c r="F140" s="34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  <c r="HQ140" s="14"/>
      <c r="HR140" s="14"/>
      <c r="HS140" s="14"/>
      <c r="HT140" s="14"/>
      <c r="HU140" s="14"/>
      <c r="HV140" s="14"/>
      <c r="HW140" s="14"/>
      <c r="HX140" s="14"/>
      <c r="HY140" s="14"/>
      <c r="HZ140" s="14"/>
      <c r="IA140" s="14"/>
      <c r="IB140" s="14"/>
      <c r="IC140" s="14"/>
      <c r="ID140" s="14"/>
      <c r="IE140" s="14"/>
      <c r="IF140" s="14"/>
      <c r="IG140" s="14"/>
      <c r="IH140" s="14"/>
      <c r="II140" s="14"/>
      <c r="IJ140" s="14"/>
      <c r="IK140" s="14"/>
      <c r="IL140" s="14"/>
      <c r="IM140" s="14"/>
      <c r="IN140" s="14"/>
      <c r="IO140" s="14"/>
      <c r="IP140" s="14"/>
      <c r="IQ140" s="14"/>
      <c r="IR140" s="14"/>
      <c r="IS140" s="14"/>
      <c r="IT140" s="14"/>
      <c r="IU140" s="14"/>
      <c r="IV140" s="14"/>
    </row>
    <row r="141" spans="1:256" s="15" customFormat="1" ht="51" customHeight="1" x14ac:dyDescent="0.35">
      <c r="A141" s="343" t="s">
        <v>135</v>
      </c>
      <c r="B141" s="344"/>
      <c r="C141" s="344"/>
      <c r="D141" s="344"/>
      <c r="E141" s="344"/>
      <c r="F141" s="34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4"/>
      <c r="HS141" s="14"/>
      <c r="HT141" s="14"/>
      <c r="HU141" s="14"/>
      <c r="HV141" s="14"/>
      <c r="HW141" s="14"/>
      <c r="HX141" s="14"/>
      <c r="HY141" s="14"/>
      <c r="HZ141" s="14"/>
      <c r="IA141" s="14"/>
      <c r="IB141" s="14"/>
      <c r="IC141" s="14"/>
      <c r="ID141" s="14"/>
      <c r="IE141" s="14"/>
      <c r="IF141" s="14"/>
      <c r="IG141" s="14"/>
      <c r="IH141" s="14"/>
      <c r="II141" s="14"/>
      <c r="IJ141" s="14"/>
      <c r="IK141" s="14"/>
      <c r="IL141" s="14"/>
      <c r="IM141" s="14"/>
      <c r="IN141" s="14"/>
      <c r="IO141" s="14"/>
      <c r="IP141" s="14"/>
      <c r="IQ141" s="14"/>
      <c r="IR141" s="14"/>
      <c r="IS141" s="14"/>
      <c r="IT141" s="14"/>
      <c r="IU141" s="14"/>
      <c r="IV141" s="14"/>
    </row>
    <row r="142" spans="1:256" s="15" customFormat="1" ht="21" x14ac:dyDescent="0.35">
      <c r="A142" s="58"/>
      <c r="B142" s="59"/>
      <c r="C142" s="59"/>
      <c r="D142" s="59"/>
      <c r="E142" s="59"/>
      <c r="F142" s="59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  <c r="HV142" s="14"/>
      <c r="HW142" s="14"/>
      <c r="HX142" s="14"/>
      <c r="HY142" s="14"/>
      <c r="HZ142" s="14"/>
      <c r="IA142" s="14"/>
      <c r="IB142" s="14"/>
      <c r="IC142" s="14"/>
      <c r="ID142" s="14"/>
      <c r="IE142" s="14"/>
      <c r="IF142" s="14"/>
      <c r="IG142" s="14"/>
      <c r="IH142" s="14"/>
      <c r="II142" s="14"/>
      <c r="IJ142" s="14"/>
      <c r="IK142" s="14"/>
      <c r="IL142" s="14"/>
      <c r="IM142" s="14"/>
      <c r="IN142" s="14"/>
      <c r="IO142" s="14"/>
      <c r="IP142" s="14"/>
      <c r="IQ142" s="14"/>
      <c r="IR142" s="14"/>
      <c r="IS142" s="14"/>
      <c r="IT142" s="14"/>
      <c r="IU142" s="14"/>
      <c r="IV142" s="14"/>
    </row>
    <row r="143" spans="1:256" s="15" customFormat="1" ht="21" x14ac:dyDescent="0.35">
      <c r="A143" s="58"/>
      <c r="B143" s="59"/>
      <c r="C143" s="59"/>
      <c r="D143" s="59"/>
      <c r="E143" s="59"/>
      <c r="F143" s="59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  <c r="IV143" s="14"/>
    </row>
    <row r="144" spans="1:256" s="15" customFormat="1" ht="21" x14ac:dyDescent="0.35">
      <c r="A144" s="58"/>
      <c r="B144" s="59"/>
      <c r="C144" s="59"/>
      <c r="D144" s="59"/>
      <c r="E144" s="59"/>
      <c r="F144" s="59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  <c r="IV144" s="14"/>
    </row>
    <row r="145" spans="1:256" s="15" customFormat="1" ht="21" x14ac:dyDescent="0.35">
      <c r="A145" s="58"/>
      <c r="B145" s="59"/>
      <c r="C145" s="59"/>
      <c r="D145" s="59"/>
      <c r="E145" s="59"/>
      <c r="F145" s="59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14"/>
      <c r="IV145" s="14"/>
    </row>
    <row r="146" spans="1:256" s="15" customFormat="1" ht="21" x14ac:dyDescent="0.35">
      <c r="A146" s="58"/>
      <c r="B146" s="59"/>
      <c r="C146" s="59"/>
      <c r="D146" s="59"/>
      <c r="E146" s="59"/>
      <c r="F146" s="59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  <c r="IV146" s="14"/>
    </row>
    <row r="147" spans="1:256" s="15" customFormat="1" ht="21" x14ac:dyDescent="0.35">
      <c r="A147" s="58"/>
      <c r="B147" s="59"/>
      <c r="C147" s="59"/>
      <c r="D147" s="59"/>
      <c r="E147" s="59"/>
      <c r="F147" s="59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  <c r="IV147" s="14"/>
    </row>
    <row r="148" spans="1:256" s="15" customFormat="1" ht="21" x14ac:dyDescent="0.35">
      <c r="A148" s="58"/>
      <c r="B148" s="59"/>
      <c r="C148" s="59"/>
      <c r="D148" s="59"/>
      <c r="E148" s="59"/>
      <c r="F148" s="59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  <c r="IV148" s="14"/>
    </row>
    <row r="149" spans="1:256" s="15" customFormat="1" ht="21" x14ac:dyDescent="0.35">
      <c r="A149" s="58"/>
      <c r="B149" s="59"/>
      <c r="C149" s="59"/>
      <c r="D149" s="59"/>
      <c r="E149" s="59"/>
      <c r="F149" s="59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  <c r="IV149" s="14"/>
    </row>
    <row r="150" spans="1:256" s="15" customFormat="1" ht="21" x14ac:dyDescent="0.35">
      <c r="A150" s="58"/>
      <c r="B150" s="59"/>
      <c r="C150" s="59"/>
      <c r="D150" s="59"/>
      <c r="E150" s="59"/>
      <c r="F150" s="59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  <c r="IV150" s="14"/>
    </row>
    <row r="151" spans="1:256" s="15" customFormat="1" ht="21" x14ac:dyDescent="0.35">
      <c r="A151" s="58"/>
      <c r="B151" s="59"/>
      <c r="C151" s="59"/>
      <c r="D151" s="59"/>
      <c r="E151" s="59"/>
      <c r="F151" s="59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  <c r="IV151" s="14"/>
    </row>
    <row r="152" spans="1:256" s="15" customFormat="1" ht="21" x14ac:dyDescent="0.35">
      <c r="A152" s="58"/>
      <c r="B152" s="59"/>
      <c r="C152" s="59"/>
      <c r="D152" s="59"/>
      <c r="E152" s="59"/>
      <c r="F152" s="59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4"/>
      <c r="IN152" s="14"/>
      <c r="IO152" s="14"/>
      <c r="IP152" s="14"/>
      <c r="IQ152" s="14"/>
      <c r="IR152" s="14"/>
      <c r="IS152" s="14"/>
      <c r="IT152" s="14"/>
      <c r="IU152" s="14"/>
      <c r="IV152" s="14"/>
    </row>
    <row r="153" spans="1:256" s="15" customFormat="1" ht="21" x14ac:dyDescent="0.35">
      <c r="A153" s="58"/>
      <c r="B153" s="59"/>
      <c r="C153" s="59"/>
      <c r="D153" s="59"/>
      <c r="E153" s="59"/>
      <c r="F153" s="59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4"/>
      <c r="IN153" s="14"/>
      <c r="IO153" s="14"/>
      <c r="IP153" s="14"/>
      <c r="IQ153" s="14"/>
      <c r="IR153" s="14"/>
      <c r="IS153" s="14"/>
      <c r="IT153" s="14"/>
      <c r="IU153" s="14"/>
      <c r="IV153" s="14"/>
    </row>
    <row r="154" spans="1:256" ht="28.5" customHeight="1" x14ac:dyDescent="0.3">
      <c r="A154" s="42"/>
      <c r="B154" s="352" t="s">
        <v>114</v>
      </c>
      <c r="C154" s="353"/>
      <c r="D154" s="27" t="s">
        <v>6</v>
      </c>
      <c r="E154" s="43">
        <f>SUM(E155)</f>
        <v>18500000</v>
      </c>
      <c r="F154" s="29" t="s">
        <v>7</v>
      </c>
    </row>
    <row r="155" spans="1:256" s="15" customFormat="1" ht="23.45" customHeight="1" x14ac:dyDescent="0.35">
      <c r="A155" s="30"/>
      <c r="B155" s="30"/>
      <c r="C155" s="44" t="s">
        <v>136</v>
      </c>
      <c r="D155" s="44" t="s">
        <v>6</v>
      </c>
      <c r="E155" s="45">
        <f>SUM(E156)</f>
        <v>18500000</v>
      </c>
      <c r="F155" s="31" t="s">
        <v>7</v>
      </c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  <c r="IK155" s="14"/>
      <c r="IL155" s="14"/>
      <c r="IM155" s="14"/>
      <c r="IN155" s="14"/>
      <c r="IO155" s="14"/>
      <c r="IP155" s="14"/>
      <c r="IQ155" s="14"/>
      <c r="IR155" s="14"/>
      <c r="IS155" s="14"/>
      <c r="IT155" s="14"/>
      <c r="IU155" s="14"/>
      <c r="IV155" s="14"/>
    </row>
    <row r="156" spans="1:256" s="15" customFormat="1" ht="22.5" customHeight="1" x14ac:dyDescent="0.35">
      <c r="A156" s="13"/>
      <c r="B156" s="13"/>
      <c r="C156" s="5" t="s">
        <v>137</v>
      </c>
      <c r="D156" s="5" t="s">
        <v>6</v>
      </c>
      <c r="E156" s="46">
        <f>SUM(E157+E159+E161)</f>
        <v>18500000</v>
      </c>
      <c r="F156" s="8" t="s">
        <v>7</v>
      </c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4"/>
      <c r="HQ156" s="14"/>
      <c r="HR156" s="14"/>
      <c r="HS156" s="14"/>
      <c r="HT156" s="14"/>
      <c r="HU156" s="14"/>
      <c r="HV156" s="14"/>
      <c r="HW156" s="14"/>
      <c r="HX156" s="14"/>
      <c r="HY156" s="14"/>
      <c r="HZ156" s="14"/>
      <c r="IA156" s="14"/>
      <c r="IB156" s="14"/>
      <c r="IC156" s="14"/>
      <c r="ID156" s="14"/>
      <c r="IE156" s="14"/>
      <c r="IF156" s="14"/>
      <c r="IG156" s="14"/>
      <c r="IH156" s="14"/>
      <c r="II156" s="14"/>
      <c r="IJ156" s="14"/>
      <c r="IK156" s="14"/>
      <c r="IL156" s="14"/>
      <c r="IM156" s="14"/>
      <c r="IN156" s="14"/>
      <c r="IO156" s="14"/>
      <c r="IP156" s="14"/>
      <c r="IQ156" s="14"/>
      <c r="IR156" s="14"/>
      <c r="IS156" s="14"/>
      <c r="IT156" s="14"/>
      <c r="IU156" s="14"/>
      <c r="IV156" s="14"/>
    </row>
    <row r="157" spans="1:256" s="51" customFormat="1" ht="24" customHeight="1" x14ac:dyDescent="0.35">
      <c r="A157" s="6"/>
      <c r="B157" s="6"/>
      <c r="C157" s="5" t="s">
        <v>322</v>
      </c>
      <c r="D157" s="5" t="s">
        <v>9</v>
      </c>
      <c r="E157" s="16">
        <v>3700000</v>
      </c>
      <c r="F157" s="8" t="s">
        <v>7</v>
      </c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  <c r="DA157" s="50"/>
      <c r="DB157" s="50"/>
      <c r="DC157" s="50"/>
      <c r="DD157" s="50"/>
      <c r="DE157" s="50"/>
      <c r="DF157" s="50"/>
      <c r="DG157" s="50"/>
      <c r="DH157" s="50"/>
      <c r="DI157" s="50"/>
      <c r="DJ157" s="50"/>
      <c r="DK157" s="50"/>
      <c r="DL157" s="50"/>
      <c r="DM157" s="50"/>
      <c r="DN157" s="50"/>
      <c r="DO157" s="50"/>
      <c r="DP157" s="50"/>
      <c r="DQ157" s="50"/>
      <c r="DR157" s="50"/>
      <c r="DS157" s="50"/>
      <c r="DT157" s="50"/>
      <c r="DU157" s="50"/>
      <c r="DV157" s="50"/>
      <c r="DW157" s="50"/>
      <c r="DX157" s="50"/>
      <c r="DY157" s="50"/>
      <c r="DZ157" s="50"/>
      <c r="EA157" s="50"/>
      <c r="EB157" s="50"/>
      <c r="EC157" s="50"/>
      <c r="ED157" s="50"/>
      <c r="EE157" s="50"/>
      <c r="EF157" s="50"/>
      <c r="EG157" s="50"/>
      <c r="EH157" s="50"/>
      <c r="EI157" s="50"/>
      <c r="EJ157" s="5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50"/>
      <c r="HP157" s="50"/>
      <c r="HQ157" s="50"/>
      <c r="HR157" s="50"/>
      <c r="HS157" s="50"/>
      <c r="HT157" s="50"/>
      <c r="HU157" s="50"/>
      <c r="HV157" s="50"/>
      <c r="HW157" s="50"/>
      <c r="HX157" s="50"/>
      <c r="HY157" s="50"/>
      <c r="HZ157" s="50"/>
      <c r="IA157" s="50"/>
      <c r="IB157" s="50"/>
      <c r="IC157" s="50"/>
      <c r="ID157" s="50"/>
      <c r="IE157" s="50"/>
      <c r="IF157" s="50"/>
      <c r="IG157" s="50"/>
      <c r="IH157" s="50"/>
      <c r="II157" s="50"/>
      <c r="IJ157" s="50"/>
      <c r="IK157" s="50"/>
      <c r="IL157" s="50"/>
      <c r="IM157" s="50"/>
      <c r="IN157" s="50"/>
      <c r="IO157" s="50"/>
      <c r="IP157" s="50"/>
      <c r="IQ157" s="50"/>
      <c r="IR157" s="50"/>
      <c r="IS157" s="50"/>
      <c r="IT157" s="50"/>
      <c r="IU157" s="50"/>
      <c r="IV157" s="50"/>
    </row>
    <row r="158" spans="1:256" s="15" customFormat="1" ht="122.25" customHeight="1" x14ac:dyDescent="0.35">
      <c r="A158" s="336" t="s">
        <v>138</v>
      </c>
      <c r="B158" s="337"/>
      <c r="C158" s="337"/>
      <c r="D158" s="337"/>
      <c r="E158" s="337"/>
      <c r="F158" s="337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  <c r="IV158" s="14"/>
    </row>
    <row r="159" spans="1:256" s="51" customFormat="1" ht="21.75" customHeight="1" x14ac:dyDescent="0.35">
      <c r="A159" s="6"/>
      <c r="B159" s="6"/>
      <c r="C159" s="5" t="s">
        <v>19</v>
      </c>
      <c r="D159" s="5" t="s">
        <v>9</v>
      </c>
      <c r="E159" s="16">
        <v>5550000</v>
      </c>
      <c r="F159" s="8" t="s">
        <v>7</v>
      </c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  <c r="DA159" s="50"/>
      <c r="DB159" s="50"/>
      <c r="DC159" s="50"/>
      <c r="DD159" s="50"/>
      <c r="DE159" s="50"/>
      <c r="DF159" s="50"/>
      <c r="DG159" s="50"/>
      <c r="DH159" s="50"/>
      <c r="DI159" s="50"/>
      <c r="DJ159" s="50"/>
      <c r="DK159" s="50"/>
      <c r="DL159" s="50"/>
      <c r="DM159" s="50"/>
      <c r="DN159" s="50"/>
      <c r="DO159" s="50"/>
      <c r="DP159" s="50"/>
      <c r="DQ159" s="50"/>
      <c r="DR159" s="50"/>
      <c r="DS159" s="50"/>
      <c r="DT159" s="50"/>
      <c r="DU159" s="50"/>
      <c r="DV159" s="50"/>
      <c r="DW159" s="50"/>
      <c r="DX159" s="50"/>
      <c r="DY159" s="50"/>
      <c r="DZ159" s="50"/>
      <c r="EA159" s="50"/>
      <c r="EB159" s="50"/>
      <c r="EC159" s="50"/>
      <c r="ED159" s="50"/>
      <c r="EE159" s="50"/>
      <c r="EF159" s="50"/>
      <c r="EG159" s="50"/>
      <c r="EH159" s="50"/>
      <c r="EI159" s="50"/>
      <c r="EJ159" s="5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  <c r="HY159" s="50"/>
      <c r="HZ159" s="50"/>
      <c r="IA159" s="50"/>
      <c r="IB159" s="50"/>
      <c r="IC159" s="50"/>
      <c r="ID159" s="50"/>
      <c r="IE159" s="50"/>
      <c r="IF159" s="50"/>
      <c r="IG159" s="50"/>
      <c r="IH159" s="50"/>
      <c r="II159" s="50"/>
      <c r="IJ159" s="50"/>
      <c r="IK159" s="50"/>
      <c r="IL159" s="50"/>
      <c r="IM159" s="50"/>
      <c r="IN159" s="50"/>
      <c r="IO159" s="50"/>
      <c r="IP159" s="50"/>
      <c r="IQ159" s="50"/>
      <c r="IR159" s="50"/>
      <c r="IS159" s="50"/>
      <c r="IT159" s="50"/>
      <c r="IU159" s="50"/>
      <c r="IV159" s="50"/>
    </row>
    <row r="160" spans="1:256" s="15" customFormat="1" ht="80.25" customHeight="1" x14ac:dyDescent="0.35">
      <c r="A160" s="336" t="s">
        <v>139</v>
      </c>
      <c r="B160" s="337"/>
      <c r="C160" s="337"/>
      <c r="D160" s="337"/>
      <c r="E160" s="337"/>
      <c r="F160" s="337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  <c r="HV160" s="14"/>
      <c r="HW160" s="14"/>
      <c r="HX160" s="14"/>
      <c r="HY160" s="14"/>
      <c r="HZ160" s="14"/>
      <c r="IA160" s="14"/>
      <c r="IB160" s="14"/>
      <c r="IC160" s="14"/>
      <c r="ID160" s="14"/>
      <c r="IE160" s="14"/>
      <c r="IF160" s="14"/>
      <c r="IG160" s="14"/>
      <c r="IH160" s="14"/>
      <c r="II160" s="14"/>
      <c r="IJ160" s="14"/>
      <c r="IK160" s="14"/>
      <c r="IL160" s="14"/>
      <c r="IM160" s="14"/>
      <c r="IN160" s="14"/>
      <c r="IO160" s="14"/>
      <c r="IP160" s="14"/>
      <c r="IQ160" s="14"/>
      <c r="IR160" s="14"/>
      <c r="IS160" s="14"/>
      <c r="IT160" s="14"/>
      <c r="IU160" s="14"/>
      <c r="IV160" s="14"/>
    </row>
    <row r="161" spans="1:256" s="51" customFormat="1" ht="24" customHeight="1" x14ac:dyDescent="0.35">
      <c r="A161" s="6"/>
      <c r="B161" s="6"/>
      <c r="C161" s="5" t="s">
        <v>323</v>
      </c>
      <c r="D161" s="5" t="s">
        <v>9</v>
      </c>
      <c r="E161" s="16">
        <v>9250000</v>
      </c>
      <c r="F161" s="8" t="s">
        <v>7</v>
      </c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  <c r="DA161" s="50"/>
      <c r="DB161" s="50"/>
      <c r="DC161" s="50"/>
      <c r="DD161" s="50"/>
      <c r="DE161" s="50"/>
      <c r="DF161" s="50"/>
      <c r="DG161" s="50"/>
      <c r="DH161" s="50"/>
      <c r="DI161" s="50"/>
      <c r="DJ161" s="50"/>
      <c r="DK161" s="50"/>
      <c r="DL161" s="50"/>
      <c r="DM161" s="50"/>
      <c r="DN161" s="50"/>
      <c r="DO161" s="50"/>
      <c r="DP161" s="50"/>
      <c r="DQ161" s="50"/>
      <c r="DR161" s="50"/>
      <c r="DS161" s="50"/>
      <c r="DT161" s="50"/>
      <c r="DU161" s="50"/>
      <c r="DV161" s="50"/>
      <c r="DW161" s="50"/>
      <c r="DX161" s="50"/>
      <c r="DY161" s="50"/>
      <c r="DZ161" s="50"/>
      <c r="EA161" s="50"/>
      <c r="EB161" s="50"/>
      <c r="EC161" s="50"/>
      <c r="ED161" s="50"/>
      <c r="EE161" s="50"/>
      <c r="EF161" s="50"/>
      <c r="EG161" s="50"/>
      <c r="EH161" s="50"/>
      <c r="EI161" s="50"/>
      <c r="EJ161" s="5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  <c r="HB161" s="50"/>
      <c r="HC161" s="50"/>
      <c r="HD161" s="50"/>
      <c r="HE161" s="50"/>
      <c r="HF161" s="50"/>
      <c r="HG161" s="50"/>
      <c r="HH161" s="50"/>
      <c r="HI161" s="50"/>
      <c r="HJ161" s="50"/>
      <c r="HK161" s="50"/>
      <c r="HL161" s="50"/>
      <c r="HM161" s="50"/>
      <c r="HN161" s="50"/>
      <c r="HO161" s="50"/>
      <c r="HP161" s="50"/>
      <c r="HQ161" s="50"/>
      <c r="HR161" s="50"/>
      <c r="HS161" s="50"/>
      <c r="HT161" s="50"/>
      <c r="HU161" s="50"/>
      <c r="HV161" s="50"/>
      <c r="HW161" s="50"/>
      <c r="HX161" s="50"/>
      <c r="HY161" s="50"/>
      <c r="HZ161" s="50"/>
      <c r="IA161" s="50"/>
      <c r="IB161" s="50"/>
      <c r="IC161" s="50"/>
      <c r="ID161" s="50"/>
      <c r="IE161" s="50"/>
      <c r="IF161" s="50"/>
      <c r="IG161" s="50"/>
      <c r="IH161" s="50"/>
      <c r="II161" s="50"/>
      <c r="IJ161" s="50"/>
      <c r="IK161" s="50"/>
      <c r="IL161" s="50"/>
      <c r="IM161" s="50"/>
      <c r="IN161" s="50"/>
      <c r="IO161" s="50"/>
      <c r="IP161" s="50"/>
      <c r="IQ161" s="50"/>
      <c r="IR161" s="50"/>
      <c r="IS161" s="50"/>
      <c r="IT161" s="50"/>
      <c r="IU161" s="50"/>
      <c r="IV161" s="50"/>
    </row>
    <row r="162" spans="1:256" s="15" customFormat="1" ht="96.75" customHeight="1" x14ac:dyDescent="0.35">
      <c r="A162" s="345" t="s">
        <v>140</v>
      </c>
      <c r="B162" s="346"/>
      <c r="C162" s="346"/>
      <c r="D162" s="346"/>
      <c r="E162" s="346"/>
      <c r="F162" s="346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  <c r="GY162" s="14"/>
      <c r="GZ162" s="14"/>
      <c r="HA162" s="14"/>
      <c r="HB162" s="14"/>
      <c r="HC162" s="14"/>
      <c r="HD162" s="14"/>
      <c r="HE162" s="14"/>
      <c r="HF162" s="14"/>
      <c r="HG162" s="14"/>
      <c r="HH162" s="14"/>
      <c r="HI162" s="14"/>
      <c r="HJ162" s="14"/>
      <c r="HK162" s="14"/>
      <c r="HL162" s="14"/>
      <c r="HM162" s="14"/>
      <c r="HN162" s="14"/>
      <c r="HO162" s="14"/>
      <c r="HP162" s="14"/>
      <c r="HQ162" s="14"/>
      <c r="HR162" s="14"/>
      <c r="HS162" s="14"/>
      <c r="HT162" s="14"/>
      <c r="HU162" s="14"/>
      <c r="HV162" s="14"/>
      <c r="HW162" s="14"/>
      <c r="HX162" s="14"/>
      <c r="HY162" s="14"/>
      <c r="HZ162" s="14"/>
      <c r="IA162" s="14"/>
      <c r="IB162" s="14"/>
      <c r="IC162" s="14"/>
      <c r="ID162" s="14"/>
      <c r="IE162" s="14"/>
      <c r="IF162" s="14"/>
      <c r="IG162" s="14"/>
      <c r="IH162" s="14"/>
      <c r="II162" s="14"/>
      <c r="IJ162" s="14"/>
      <c r="IK162" s="14"/>
      <c r="IL162" s="14"/>
      <c r="IM162" s="14"/>
      <c r="IN162" s="14"/>
      <c r="IO162" s="14"/>
      <c r="IP162" s="14"/>
      <c r="IQ162" s="14"/>
      <c r="IR162" s="14"/>
      <c r="IS162" s="14"/>
      <c r="IT162" s="14"/>
      <c r="IU162" s="14"/>
      <c r="IV162" s="14"/>
    </row>
    <row r="163" spans="1:256" s="15" customFormat="1" ht="24" customHeight="1" x14ac:dyDescent="0.3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  <c r="HV163" s="14"/>
      <c r="HW163" s="14"/>
      <c r="HX163" s="14"/>
      <c r="HY163" s="14"/>
      <c r="HZ163" s="14"/>
      <c r="IA163" s="14"/>
      <c r="IB163" s="14"/>
      <c r="IC163" s="14"/>
      <c r="ID163" s="14"/>
      <c r="IE163" s="14"/>
      <c r="IF163" s="14"/>
      <c r="IG163" s="14"/>
      <c r="IH163" s="14"/>
      <c r="II163" s="14"/>
      <c r="IJ163" s="14"/>
      <c r="IK163" s="14"/>
      <c r="IL163" s="14"/>
      <c r="IM163" s="14"/>
      <c r="IN163" s="14"/>
      <c r="IO163" s="14"/>
      <c r="IP163" s="14"/>
      <c r="IQ163" s="14"/>
      <c r="IR163" s="14"/>
      <c r="IS163" s="14"/>
      <c r="IT163" s="14"/>
      <c r="IU163" s="14"/>
      <c r="IV163" s="14"/>
    </row>
    <row r="164" spans="1:256" s="15" customFormat="1" ht="24" customHeight="1" x14ac:dyDescent="0.3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  <c r="GW164" s="14"/>
      <c r="GX164" s="14"/>
      <c r="GY164" s="14"/>
      <c r="GZ164" s="14"/>
      <c r="HA164" s="14"/>
      <c r="HB164" s="14"/>
      <c r="HC164" s="14"/>
      <c r="HD164" s="14"/>
      <c r="HE164" s="14"/>
      <c r="HF164" s="14"/>
      <c r="HG164" s="14"/>
      <c r="HH164" s="14"/>
      <c r="HI164" s="14"/>
      <c r="HJ164" s="14"/>
      <c r="HK164" s="14"/>
      <c r="HL164" s="14"/>
      <c r="HM164" s="14"/>
      <c r="HN164" s="14"/>
      <c r="HO164" s="14"/>
      <c r="HP164" s="14"/>
      <c r="HQ164" s="14"/>
      <c r="HR164" s="14"/>
      <c r="HS164" s="14"/>
      <c r="HT164" s="14"/>
      <c r="HU164" s="14"/>
      <c r="HV164" s="14"/>
      <c r="HW164" s="14"/>
      <c r="HX164" s="14"/>
      <c r="HY164" s="14"/>
      <c r="HZ164" s="14"/>
      <c r="IA164" s="14"/>
      <c r="IB164" s="14"/>
      <c r="IC164" s="14"/>
      <c r="ID164" s="14"/>
      <c r="IE164" s="14"/>
      <c r="IF164" s="14"/>
      <c r="IG164" s="14"/>
      <c r="IH164" s="14"/>
      <c r="II164" s="14"/>
      <c r="IJ164" s="14"/>
      <c r="IK164" s="14"/>
      <c r="IL164" s="14"/>
      <c r="IM164" s="14"/>
      <c r="IN164" s="14"/>
      <c r="IO164" s="14"/>
      <c r="IP164" s="14"/>
      <c r="IQ164" s="14"/>
      <c r="IR164" s="14"/>
      <c r="IS164" s="14"/>
      <c r="IT164" s="14"/>
      <c r="IU164" s="14"/>
      <c r="IV164" s="14"/>
    </row>
    <row r="165" spans="1:256" s="15" customFormat="1" ht="24" customHeight="1" x14ac:dyDescent="0.3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  <c r="GY165" s="14"/>
      <c r="GZ165" s="14"/>
      <c r="HA165" s="14"/>
      <c r="HB165" s="14"/>
      <c r="HC165" s="14"/>
      <c r="HD165" s="14"/>
      <c r="HE165" s="14"/>
      <c r="HF165" s="14"/>
      <c r="HG165" s="14"/>
      <c r="HH165" s="14"/>
      <c r="HI165" s="14"/>
      <c r="HJ165" s="14"/>
      <c r="HK165" s="14"/>
      <c r="HL165" s="14"/>
      <c r="HM165" s="14"/>
      <c r="HN165" s="14"/>
      <c r="HO165" s="14"/>
      <c r="HP165" s="14"/>
      <c r="HQ165" s="14"/>
      <c r="HR165" s="14"/>
      <c r="HS165" s="14"/>
      <c r="HT165" s="14"/>
      <c r="HU165" s="14"/>
      <c r="HV165" s="14"/>
      <c r="HW165" s="14"/>
      <c r="HX165" s="14"/>
      <c r="HY165" s="14"/>
      <c r="HZ165" s="14"/>
      <c r="IA165" s="14"/>
      <c r="IB165" s="14"/>
      <c r="IC165" s="14"/>
      <c r="ID165" s="14"/>
      <c r="IE165" s="14"/>
      <c r="IF165" s="14"/>
      <c r="IG165" s="14"/>
      <c r="IH165" s="14"/>
      <c r="II165" s="14"/>
      <c r="IJ165" s="14"/>
      <c r="IK165" s="14"/>
      <c r="IL165" s="14"/>
      <c r="IM165" s="14"/>
      <c r="IN165" s="14"/>
      <c r="IO165" s="14"/>
      <c r="IP165" s="14"/>
      <c r="IQ165" s="14"/>
      <c r="IR165" s="14"/>
      <c r="IS165" s="14"/>
      <c r="IT165" s="14"/>
      <c r="IU165" s="14"/>
      <c r="IV165" s="14"/>
    </row>
    <row r="166" spans="1:256" s="15" customFormat="1" ht="24" customHeight="1" x14ac:dyDescent="0.3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  <c r="HV166" s="14"/>
      <c r="HW166" s="14"/>
      <c r="HX166" s="14"/>
      <c r="HY166" s="14"/>
      <c r="HZ166" s="14"/>
      <c r="IA166" s="14"/>
      <c r="IB166" s="14"/>
      <c r="IC166" s="14"/>
      <c r="ID166" s="14"/>
      <c r="IE166" s="14"/>
      <c r="IF166" s="14"/>
      <c r="IG166" s="14"/>
      <c r="IH166" s="14"/>
      <c r="II166" s="14"/>
      <c r="IJ166" s="14"/>
      <c r="IK166" s="14"/>
      <c r="IL166" s="14"/>
      <c r="IM166" s="14"/>
      <c r="IN166" s="14"/>
      <c r="IO166" s="14"/>
      <c r="IP166" s="14"/>
      <c r="IQ166" s="14"/>
      <c r="IR166" s="14"/>
      <c r="IS166" s="14"/>
      <c r="IT166" s="14"/>
      <c r="IU166" s="14"/>
      <c r="IV166" s="14"/>
    </row>
    <row r="167" spans="1:256" s="15" customFormat="1" ht="24" customHeight="1" x14ac:dyDescent="0.3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  <c r="IH167" s="14"/>
      <c r="II167" s="14"/>
      <c r="IJ167" s="14"/>
      <c r="IK167" s="14"/>
      <c r="IL167" s="14"/>
      <c r="IM167" s="14"/>
      <c r="IN167" s="14"/>
      <c r="IO167" s="14"/>
      <c r="IP167" s="14"/>
      <c r="IQ167" s="14"/>
      <c r="IR167" s="14"/>
      <c r="IS167" s="14"/>
      <c r="IT167" s="14"/>
      <c r="IU167" s="14"/>
      <c r="IV167" s="14"/>
    </row>
  </sheetData>
  <mergeCells count="56">
    <mergeCell ref="A11:F11"/>
    <mergeCell ref="A158:F158"/>
    <mergeCell ref="B154:C154"/>
    <mergeCell ref="A32:F32"/>
    <mergeCell ref="A15:F15"/>
    <mergeCell ref="A101:F101"/>
    <mergeCell ref="A45:F45"/>
    <mergeCell ref="A41:F41"/>
    <mergeCell ref="A24:F24"/>
    <mergeCell ref="A34:F34"/>
    <mergeCell ref="B16:C16"/>
    <mergeCell ref="A38:F38"/>
    <mergeCell ref="A54:F54"/>
    <mergeCell ref="A65:F65"/>
    <mergeCell ref="A22:F22"/>
    <mergeCell ref="A160:F160"/>
    <mergeCell ref="A91:F91"/>
    <mergeCell ref="A82:F82"/>
    <mergeCell ref="A69:F69"/>
    <mergeCell ref="A36:F36"/>
    <mergeCell ref="A58:F58"/>
    <mergeCell ref="A67:F67"/>
    <mergeCell ref="A95:F95"/>
    <mergeCell ref="A97:F97"/>
    <mergeCell ref="A162:F162"/>
    <mergeCell ref="A112:F112"/>
    <mergeCell ref="A5:F5"/>
    <mergeCell ref="A88:F88"/>
    <mergeCell ref="A56:F56"/>
    <mergeCell ref="A62:F62"/>
    <mergeCell ref="A47:F47"/>
    <mergeCell ref="A18:F18"/>
    <mergeCell ref="A99:F99"/>
    <mergeCell ref="A43:F43"/>
    <mergeCell ref="B124:C124"/>
    <mergeCell ref="A128:F128"/>
    <mergeCell ref="A93:F93"/>
    <mergeCell ref="A141:F141"/>
    <mergeCell ref="A140:F140"/>
    <mergeCell ref="A116:F116"/>
    <mergeCell ref="A1:F1"/>
    <mergeCell ref="A108:F108"/>
    <mergeCell ref="A4:F4"/>
    <mergeCell ref="A110:F110"/>
    <mergeCell ref="A3:F3"/>
    <mergeCell ref="A50:F50"/>
    <mergeCell ref="A106:F106"/>
    <mergeCell ref="A2:F2"/>
    <mergeCell ref="A87:F87"/>
    <mergeCell ref="A30:F30"/>
    <mergeCell ref="A86:F86"/>
    <mergeCell ref="A6:F6"/>
    <mergeCell ref="A28:F28"/>
    <mergeCell ref="A85:F85"/>
    <mergeCell ref="A13:F13"/>
    <mergeCell ref="A60:F60"/>
  </mergeCells>
  <pageMargins left="0.98425196850393704" right="0.59055118110236227" top="0.98425196850393704" bottom="0.59055118110236227" header="0.51181102362204722" footer="0.51181102362204722"/>
  <pageSetup paperSize="9" firstPageNumber="498" orientation="portrait" useFirstPageNumber="1" r:id="rId1"/>
  <headerFooter>
    <oddHeader>&amp;C&amp;"Cordia New,Regular"&amp;14&amp;K000000&amp;16&amp;P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9"/>
  <sheetViews>
    <sheetView showGridLines="0" topLeftCell="A109" zoomScale="160" zoomScaleNormal="160" workbookViewId="0">
      <selection activeCell="A112" sqref="A112"/>
    </sheetView>
  </sheetViews>
  <sheetFormatPr defaultColWidth="9" defaultRowHeight="24" customHeight="1" x14ac:dyDescent="0.35"/>
  <cols>
    <col min="1" max="1" width="31.5703125" style="14" customWidth="1"/>
    <col min="2" max="2" width="10.140625" style="14" customWidth="1"/>
    <col min="3" max="3" width="16.5703125" style="105" customWidth="1"/>
    <col min="4" max="4" width="13.140625" style="105" customWidth="1"/>
    <col min="5" max="5" width="2.85546875" style="105" customWidth="1"/>
    <col min="6" max="6" width="10.140625" style="105" customWidth="1"/>
    <col min="7" max="7" width="12.85546875" style="105" customWidth="1"/>
    <col min="8" max="8" width="5.5703125" style="14" customWidth="1"/>
    <col min="9" max="256" width="9" style="105" customWidth="1"/>
    <col min="257" max="16384" width="9" style="106"/>
  </cols>
  <sheetData>
    <row r="1" spans="1:8" ht="20.100000000000001" customHeight="1" x14ac:dyDescent="0.35">
      <c r="A1" s="52"/>
      <c r="B1" s="52"/>
      <c r="C1" s="52"/>
      <c r="D1" s="52"/>
      <c r="E1" s="52"/>
      <c r="F1" s="52"/>
      <c r="G1" s="52"/>
      <c r="H1" s="52"/>
    </row>
    <row r="2" spans="1:8" ht="23.45" customHeight="1" x14ac:dyDescent="0.35">
      <c r="A2" s="356" t="s">
        <v>315</v>
      </c>
      <c r="B2" s="357"/>
      <c r="C2" s="357"/>
      <c r="D2" s="357"/>
      <c r="E2" s="357"/>
      <c r="F2" s="357"/>
      <c r="G2" s="357"/>
      <c r="H2" s="357"/>
    </row>
    <row r="3" spans="1:8" ht="23.45" customHeight="1" x14ac:dyDescent="0.35">
      <c r="A3" s="121"/>
      <c r="B3" s="121"/>
      <c r="C3" s="121"/>
      <c r="D3" s="121"/>
      <c r="E3" s="121"/>
      <c r="F3" s="121"/>
      <c r="G3" s="121"/>
      <c r="H3" s="121"/>
    </row>
    <row r="4" spans="1:8" ht="26.45" customHeight="1" x14ac:dyDescent="0.35">
      <c r="A4" s="6"/>
      <c r="B4" s="6"/>
      <c r="C4" s="122" t="s">
        <v>142</v>
      </c>
      <c r="D4" s="121"/>
      <c r="E4" s="121"/>
      <c r="F4" s="5" t="s">
        <v>299</v>
      </c>
      <c r="G4" s="6"/>
      <c r="H4" s="118"/>
    </row>
    <row r="5" spans="1:8" ht="26.45" customHeight="1" x14ac:dyDescent="0.35">
      <c r="A5" s="6"/>
      <c r="B5" s="6"/>
      <c r="C5" s="6"/>
      <c r="D5" s="6"/>
      <c r="E5" s="6"/>
      <c r="F5" s="6"/>
      <c r="G5" s="6"/>
      <c r="H5" s="118"/>
    </row>
    <row r="6" spans="1:8" ht="26.45" customHeight="1" x14ac:dyDescent="0.35">
      <c r="A6" s="5" t="s">
        <v>143</v>
      </c>
      <c r="B6" s="6"/>
      <c r="C6" s="6"/>
      <c r="D6" s="16">
        <f>SUM(D8+D10)</f>
        <v>36576800</v>
      </c>
      <c r="E6" s="16"/>
      <c r="F6" s="16"/>
      <c r="G6" s="16">
        <f>SUM(G8+G10)</f>
        <v>31708000</v>
      </c>
      <c r="H6" s="118"/>
    </row>
    <row r="7" spans="1:8" ht="26.45" customHeight="1" x14ac:dyDescent="0.35">
      <c r="A7" s="6"/>
      <c r="B7" s="6"/>
      <c r="C7" s="6"/>
      <c r="D7" s="16"/>
      <c r="E7" s="16"/>
      <c r="F7" s="16"/>
      <c r="G7" s="16"/>
      <c r="H7" s="118"/>
    </row>
    <row r="8" spans="1:8" ht="26.45" customHeight="1" x14ac:dyDescent="0.35">
      <c r="A8" s="5" t="s">
        <v>144</v>
      </c>
      <c r="B8" s="6"/>
      <c r="C8" s="6"/>
      <c r="D8" s="16">
        <v>12519000</v>
      </c>
      <c r="E8" s="16"/>
      <c r="F8" s="16"/>
      <c r="G8" s="16">
        <v>9001000</v>
      </c>
      <c r="H8" s="118"/>
    </row>
    <row r="9" spans="1:8" ht="26.45" customHeight="1" x14ac:dyDescent="0.35">
      <c r="A9" s="6"/>
      <c r="B9" s="6"/>
      <c r="C9" s="6"/>
      <c r="D9" s="16"/>
      <c r="E9" s="16"/>
      <c r="F9" s="16"/>
      <c r="G9" s="16"/>
      <c r="H9" s="118"/>
    </row>
    <row r="10" spans="1:8" ht="26.45" customHeight="1" x14ac:dyDescent="0.35">
      <c r="A10" s="5" t="s">
        <v>145</v>
      </c>
      <c r="B10" s="6"/>
      <c r="C10" s="6"/>
      <c r="D10" s="16">
        <v>24057800</v>
      </c>
      <c r="E10" s="16"/>
      <c r="F10" s="16"/>
      <c r="G10" s="16">
        <v>22707000</v>
      </c>
      <c r="H10" s="118"/>
    </row>
    <row r="11" spans="1:8" ht="20.100000000000001" customHeight="1" x14ac:dyDescent="0.35">
      <c r="A11" s="52"/>
      <c r="B11" s="52"/>
      <c r="C11" s="52"/>
      <c r="D11" s="52"/>
      <c r="E11" s="52"/>
      <c r="F11" s="52"/>
      <c r="G11" s="52"/>
      <c r="H11" s="52"/>
    </row>
    <row r="12" spans="1:8" ht="20.100000000000001" customHeight="1" x14ac:dyDescent="0.35">
      <c r="A12" s="52"/>
      <c r="B12" s="52"/>
      <c r="C12" s="52"/>
      <c r="D12" s="52"/>
      <c r="E12" s="52"/>
      <c r="F12" s="52"/>
      <c r="G12" s="52"/>
      <c r="H12" s="52"/>
    </row>
    <row r="13" spans="1:8" ht="20.100000000000001" customHeight="1" x14ac:dyDescent="0.35">
      <c r="A13" s="52"/>
      <c r="B13" s="52"/>
      <c r="C13" s="52"/>
      <c r="D13" s="52"/>
      <c r="E13" s="52"/>
      <c r="F13" s="52"/>
      <c r="G13" s="52"/>
      <c r="H13" s="52"/>
    </row>
    <row r="14" spans="1:8" ht="20.100000000000001" customHeight="1" x14ac:dyDescent="0.35">
      <c r="A14" s="52"/>
      <c r="B14" s="52"/>
      <c r="C14" s="52"/>
      <c r="D14" s="52"/>
      <c r="E14" s="52"/>
      <c r="F14" s="52"/>
      <c r="G14" s="52"/>
      <c r="H14" s="52"/>
    </row>
    <row r="15" spans="1:8" ht="20.100000000000001" customHeight="1" x14ac:dyDescent="0.35">
      <c r="A15" s="52"/>
      <c r="B15" s="52"/>
      <c r="C15" s="52"/>
      <c r="D15" s="52"/>
      <c r="E15" s="52"/>
      <c r="F15" s="52"/>
      <c r="G15" s="52"/>
      <c r="H15" s="52"/>
    </row>
    <row r="16" spans="1:8" ht="20.100000000000001" customHeight="1" x14ac:dyDescent="0.35">
      <c r="A16" s="52"/>
      <c r="B16" s="52"/>
      <c r="C16" s="52"/>
      <c r="D16" s="52"/>
      <c r="E16" s="52"/>
      <c r="F16" s="52"/>
      <c r="G16" s="52"/>
      <c r="H16" s="52"/>
    </row>
    <row r="17" spans="1:8" ht="20.100000000000001" customHeight="1" x14ac:dyDescent="0.35">
      <c r="A17" s="52"/>
      <c r="B17" s="52"/>
      <c r="C17" s="52"/>
      <c r="D17" s="52"/>
      <c r="E17" s="52"/>
      <c r="F17" s="52"/>
      <c r="G17" s="52"/>
      <c r="H17" s="52"/>
    </row>
    <row r="18" spans="1:8" ht="20.100000000000001" customHeight="1" x14ac:dyDescent="0.35">
      <c r="A18" s="52"/>
      <c r="B18" s="52"/>
      <c r="C18" s="52"/>
      <c r="D18" s="52"/>
      <c r="E18" s="52"/>
      <c r="F18" s="52"/>
      <c r="G18" s="52"/>
      <c r="H18" s="52"/>
    </row>
    <row r="19" spans="1:8" ht="20.100000000000001" customHeight="1" x14ac:dyDescent="0.35">
      <c r="A19" s="52"/>
      <c r="B19" s="52"/>
      <c r="C19" s="52"/>
      <c r="D19" s="52"/>
      <c r="E19" s="52"/>
      <c r="F19" s="52"/>
      <c r="G19" s="52"/>
      <c r="H19" s="52"/>
    </row>
    <row r="20" spans="1:8" ht="20.100000000000001" customHeight="1" x14ac:dyDescent="0.35">
      <c r="A20" s="52"/>
      <c r="B20" s="52"/>
      <c r="C20" s="52"/>
      <c r="D20" s="52"/>
      <c r="E20" s="52"/>
      <c r="F20" s="52"/>
      <c r="G20" s="52"/>
      <c r="H20" s="52"/>
    </row>
    <row r="21" spans="1:8" ht="20.100000000000001" customHeight="1" x14ac:dyDescent="0.35">
      <c r="A21" s="52"/>
      <c r="B21" s="52"/>
      <c r="C21" s="52"/>
      <c r="D21" s="52"/>
      <c r="E21" s="52"/>
      <c r="F21" s="52"/>
      <c r="G21" s="52"/>
      <c r="H21" s="52"/>
    </row>
    <row r="22" spans="1:8" ht="20.100000000000001" customHeight="1" x14ac:dyDescent="0.35">
      <c r="A22" s="52"/>
      <c r="B22" s="52"/>
      <c r="C22" s="52"/>
      <c r="D22" s="52"/>
      <c r="E22" s="52"/>
      <c r="F22" s="52"/>
      <c r="G22" s="52"/>
      <c r="H22" s="52"/>
    </row>
    <row r="23" spans="1:8" ht="20.100000000000001" customHeight="1" x14ac:dyDescent="0.35">
      <c r="A23" s="52"/>
      <c r="B23" s="52"/>
      <c r="C23" s="52"/>
      <c r="D23" s="52"/>
      <c r="E23" s="52"/>
      <c r="F23" s="52"/>
      <c r="G23" s="52"/>
      <c r="H23" s="52"/>
    </row>
    <row r="24" spans="1:8" ht="20.100000000000001" customHeight="1" x14ac:dyDescent="0.35">
      <c r="A24" s="52"/>
      <c r="B24" s="52"/>
      <c r="C24" s="52"/>
      <c r="D24" s="52"/>
      <c r="E24" s="52"/>
      <c r="F24" s="52"/>
      <c r="G24" s="52"/>
      <c r="H24" s="52"/>
    </row>
    <row r="25" spans="1:8" ht="20.100000000000001" customHeight="1" x14ac:dyDescent="0.35">
      <c r="A25" s="52"/>
      <c r="B25" s="52"/>
      <c r="C25" s="52"/>
      <c r="D25" s="52"/>
      <c r="E25" s="52"/>
      <c r="F25" s="52"/>
      <c r="G25" s="52"/>
      <c r="H25" s="52"/>
    </row>
    <row r="26" spans="1:8" ht="20.100000000000001" customHeight="1" x14ac:dyDescent="0.35">
      <c r="A26" s="52"/>
      <c r="B26" s="52"/>
      <c r="C26" s="52"/>
      <c r="D26" s="52"/>
      <c r="E26" s="52"/>
      <c r="F26" s="52"/>
      <c r="G26" s="52"/>
      <c r="H26" s="52"/>
    </row>
    <row r="27" spans="1:8" ht="20.100000000000001" customHeight="1" x14ac:dyDescent="0.35">
      <c r="A27" s="52"/>
      <c r="B27" s="52"/>
      <c r="C27" s="52"/>
      <c r="D27" s="52"/>
      <c r="E27" s="52"/>
      <c r="F27" s="52"/>
      <c r="G27" s="52"/>
      <c r="H27" s="52"/>
    </row>
    <row r="28" spans="1:8" ht="20.100000000000001" customHeight="1" x14ac:dyDescent="0.35">
      <c r="A28" s="52"/>
      <c r="B28" s="52"/>
      <c r="C28" s="52"/>
      <c r="D28" s="52"/>
      <c r="E28" s="52"/>
      <c r="F28" s="52"/>
      <c r="G28" s="52"/>
      <c r="H28" s="52"/>
    </row>
    <row r="29" spans="1:8" ht="20.100000000000001" customHeight="1" x14ac:dyDescent="0.35">
      <c r="A29" s="52"/>
      <c r="B29" s="52"/>
      <c r="C29" s="52"/>
      <c r="D29" s="52"/>
      <c r="E29" s="52"/>
      <c r="F29" s="52"/>
      <c r="G29" s="52"/>
      <c r="H29" s="52"/>
    </row>
    <row r="30" spans="1:8" ht="20.100000000000001" customHeight="1" x14ac:dyDescent="0.35">
      <c r="A30" s="52"/>
      <c r="B30" s="52"/>
      <c r="C30" s="52"/>
      <c r="D30" s="52"/>
      <c r="E30" s="52"/>
      <c r="F30" s="52"/>
      <c r="G30" s="52"/>
      <c r="H30" s="52"/>
    </row>
    <row r="31" spans="1:8" ht="20.100000000000001" customHeight="1" x14ac:dyDescent="0.35">
      <c r="A31" s="52"/>
      <c r="B31" s="52"/>
      <c r="C31" s="52"/>
      <c r="D31" s="52"/>
      <c r="E31" s="52"/>
      <c r="F31" s="52"/>
      <c r="G31" s="52"/>
      <c r="H31" s="52"/>
    </row>
    <row r="32" spans="1:8" ht="20.100000000000001" customHeight="1" x14ac:dyDescent="0.35">
      <c r="A32" s="52"/>
      <c r="B32" s="52"/>
      <c r="C32" s="52"/>
      <c r="D32" s="52"/>
      <c r="E32" s="52"/>
      <c r="F32" s="52"/>
      <c r="G32" s="52"/>
      <c r="H32" s="52"/>
    </row>
    <row r="33" spans="1:256" ht="20.100000000000001" customHeight="1" x14ac:dyDescent="0.35">
      <c r="A33" s="52"/>
      <c r="B33" s="52"/>
      <c r="C33" s="52"/>
      <c r="D33" s="52"/>
      <c r="E33" s="52"/>
      <c r="F33" s="52"/>
      <c r="G33" s="52"/>
      <c r="H33" s="52"/>
    </row>
    <row r="34" spans="1:256" ht="20.100000000000001" customHeight="1" x14ac:dyDescent="0.35">
      <c r="A34" s="52"/>
      <c r="B34" s="52"/>
      <c r="C34" s="52"/>
      <c r="D34" s="52"/>
      <c r="E34" s="52"/>
      <c r="F34" s="52"/>
      <c r="G34" s="52"/>
      <c r="H34" s="52"/>
    </row>
    <row r="35" spans="1:256" ht="20.100000000000001" customHeight="1" x14ac:dyDescent="0.35">
      <c r="A35" s="52"/>
      <c r="B35" s="52"/>
      <c r="C35" s="52"/>
      <c r="D35" s="52"/>
      <c r="E35" s="52"/>
      <c r="F35" s="52"/>
      <c r="G35" s="52"/>
      <c r="H35" s="52"/>
    </row>
    <row r="36" spans="1:256" ht="20.100000000000001" customHeight="1" x14ac:dyDescent="0.35">
      <c r="A36" s="52"/>
      <c r="B36" s="52"/>
      <c r="C36" s="52"/>
      <c r="D36" s="52"/>
      <c r="E36" s="52"/>
      <c r="F36" s="52"/>
      <c r="G36" s="52"/>
      <c r="H36" s="52"/>
    </row>
    <row r="37" spans="1:256" ht="20.100000000000001" customHeight="1" x14ac:dyDescent="0.35">
      <c r="A37" s="52"/>
      <c r="B37" s="52"/>
      <c r="C37" s="52"/>
      <c r="D37" s="52"/>
      <c r="E37" s="52"/>
      <c r="F37" s="52"/>
      <c r="G37" s="52"/>
      <c r="H37" s="52"/>
    </row>
    <row r="38" spans="1:256" ht="20.100000000000001" customHeight="1" x14ac:dyDescent="0.35">
      <c r="A38" s="52"/>
      <c r="B38" s="52"/>
      <c r="C38" s="52"/>
      <c r="D38" s="52"/>
      <c r="E38" s="52"/>
      <c r="F38" s="52"/>
      <c r="G38" s="52"/>
      <c r="H38" s="52"/>
    </row>
    <row r="39" spans="1:256" ht="20.100000000000001" customHeight="1" x14ac:dyDescent="0.35">
      <c r="A39" s="52"/>
      <c r="B39" s="52"/>
      <c r="C39" s="52"/>
      <c r="D39" s="52"/>
      <c r="E39" s="52"/>
      <c r="F39" s="52"/>
      <c r="G39" s="52"/>
      <c r="H39" s="52"/>
    </row>
    <row r="40" spans="1:256" ht="20.100000000000001" customHeight="1" x14ac:dyDescent="0.35">
      <c r="A40" s="52"/>
      <c r="B40" s="52"/>
      <c r="C40" s="52"/>
      <c r="D40" s="52"/>
      <c r="E40" s="52"/>
      <c r="F40" s="52"/>
      <c r="G40" s="52"/>
      <c r="H40" s="52"/>
    </row>
    <row r="41" spans="1:256" ht="20.100000000000001" customHeight="1" x14ac:dyDescent="0.35">
      <c r="A41" s="52"/>
      <c r="B41" s="52"/>
      <c r="C41" s="52"/>
      <c r="D41" s="52"/>
      <c r="E41" s="52"/>
      <c r="F41" s="52"/>
      <c r="G41" s="52"/>
      <c r="H41" s="52"/>
    </row>
    <row r="42" spans="1:256" ht="23.45" customHeight="1" x14ac:dyDescent="0.35">
      <c r="A42" s="356" t="s">
        <v>324</v>
      </c>
      <c r="B42" s="357"/>
      <c r="C42" s="357"/>
      <c r="D42" s="357"/>
      <c r="E42" s="357"/>
      <c r="F42" s="357"/>
      <c r="G42" s="357"/>
      <c r="H42" s="357"/>
    </row>
    <row r="43" spans="1:256" s="240" customFormat="1" ht="25.5" customHeight="1" x14ac:dyDescent="0.35">
      <c r="A43" s="332" t="s">
        <v>146</v>
      </c>
      <c r="B43" s="333"/>
      <c r="C43" s="333"/>
      <c r="D43" s="333"/>
      <c r="E43" s="333"/>
      <c r="F43" s="333"/>
      <c r="G43" s="333"/>
      <c r="H43" s="333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39"/>
      <c r="BR43" s="239"/>
      <c r="BS43" s="239"/>
      <c r="BT43" s="239"/>
      <c r="BU43" s="239"/>
      <c r="BV43" s="239"/>
      <c r="BW43" s="239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  <c r="DB43" s="239"/>
      <c r="DC43" s="239"/>
      <c r="DD43" s="239"/>
      <c r="DE43" s="239"/>
      <c r="DF43" s="239"/>
      <c r="DG43" s="239"/>
      <c r="DH43" s="239"/>
      <c r="DI43" s="239"/>
      <c r="DJ43" s="239"/>
      <c r="DK43" s="239"/>
      <c r="DL43" s="239"/>
      <c r="DM43" s="239"/>
      <c r="DN43" s="239"/>
      <c r="DO43" s="239"/>
      <c r="DP43" s="239"/>
      <c r="DQ43" s="239"/>
      <c r="DR43" s="239"/>
      <c r="DS43" s="239"/>
      <c r="DT43" s="239"/>
      <c r="DU43" s="239"/>
      <c r="DV43" s="239"/>
      <c r="DW43" s="239"/>
      <c r="DX43" s="239"/>
      <c r="DY43" s="239"/>
      <c r="DZ43" s="239"/>
      <c r="EA43" s="239"/>
      <c r="EB43" s="239"/>
      <c r="EC43" s="239"/>
      <c r="ED43" s="239"/>
      <c r="EE43" s="239"/>
      <c r="EF43" s="239"/>
      <c r="EG43" s="239"/>
      <c r="EH43" s="239"/>
      <c r="EI43" s="239"/>
      <c r="EJ43" s="239"/>
      <c r="EK43" s="239"/>
      <c r="EL43" s="239"/>
      <c r="EM43" s="239"/>
      <c r="EN43" s="239"/>
      <c r="EO43" s="239"/>
      <c r="EP43" s="239"/>
      <c r="EQ43" s="239"/>
      <c r="ER43" s="239"/>
      <c r="ES43" s="239"/>
      <c r="ET43" s="239"/>
      <c r="EU43" s="239"/>
      <c r="EV43" s="239"/>
      <c r="EW43" s="239"/>
      <c r="EX43" s="239"/>
      <c r="EY43" s="239"/>
      <c r="EZ43" s="239"/>
      <c r="FA43" s="239"/>
      <c r="FB43" s="239"/>
      <c r="FC43" s="239"/>
      <c r="FD43" s="239"/>
      <c r="FE43" s="239"/>
      <c r="FF43" s="239"/>
      <c r="FG43" s="239"/>
      <c r="FH43" s="239"/>
      <c r="FI43" s="239"/>
      <c r="FJ43" s="239"/>
      <c r="FK43" s="239"/>
      <c r="FL43" s="239"/>
      <c r="FM43" s="239"/>
      <c r="FN43" s="239"/>
      <c r="FO43" s="239"/>
      <c r="FP43" s="239"/>
      <c r="FQ43" s="239"/>
      <c r="FR43" s="239"/>
      <c r="FS43" s="239"/>
      <c r="FT43" s="239"/>
      <c r="FU43" s="239"/>
      <c r="FV43" s="239"/>
      <c r="FW43" s="239"/>
      <c r="FX43" s="239"/>
      <c r="FY43" s="239"/>
      <c r="FZ43" s="239"/>
      <c r="GA43" s="239"/>
      <c r="GB43" s="239"/>
      <c r="GC43" s="239"/>
      <c r="GD43" s="239"/>
      <c r="GE43" s="239"/>
      <c r="GF43" s="239"/>
      <c r="GG43" s="239"/>
      <c r="GH43" s="239"/>
      <c r="GI43" s="239"/>
      <c r="GJ43" s="239"/>
      <c r="GK43" s="239"/>
      <c r="GL43" s="239"/>
      <c r="GM43" s="239"/>
      <c r="GN43" s="239"/>
      <c r="GO43" s="239"/>
      <c r="GP43" s="239"/>
      <c r="GQ43" s="239"/>
      <c r="GR43" s="239"/>
      <c r="GS43" s="239"/>
      <c r="GT43" s="239"/>
      <c r="GU43" s="239"/>
      <c r="GV43" s="239"/>
      <c r="GW43" s="239"/>
      <c r="GX43" s="239"/>
      <c r="GY43" s="239"/>
      <c r="GZ43" s="239"/>
      <c r="HA43" s="239"/>
      <c r="HB43" s="239"/>
      <c r="HC43" s="239"/>
      <c r="HD43" s="239"/>
      <c r="HE43" s="239"/>
      <c r="HF43" s="239"/>
      <c r="HG43" s="239"/>
      <c r="HH43" s="239"/>
      <c r="HI43" s="239"/>
      <c r="HJ43" s="239"/>
      <c r="HK43" s="239"/>
      <c r="HL43" s="239"/>
      <c r="HM43" s="239"/>
      <c r="HN43" s="239"/>
      <c r="HO43" s="239"/>
      <c r="HP43" s="239"/>
      <c r="HQ43" s="239"/>
      <c r="HR43" s="239"/>
      <c r="HS43" s="239"/>
      <c r="HT43" s="239"/>
      <c r="HU43" s="239"/>
      <c r="HV43" s="239"/>
      <c r="HW43" s="239"/>
      <c r="HX43" s="239"/>
      <c r="HY43" s="239"/>
      <c r="HZ43" s="239"/>
      <c r="IA43" s="239"/>
      <c r="IB43" s="239"/>
      <c r="IC43" s="239"/>
      <c r="ID43" s="239"/>
      <c r="IE43" s="239"/>
      <c r="IF43" s="239"/>
      <c r="IG43" s="239"/>
      <c r="IH43" s="239"/>
      <c r="II43" s="239"/>
      <c r="IJ43" s="239"/>
      <c r="IK43" s="239"/>
      <c r="IL43" s="239"/>
      <c r="IM43" s="239"/>
      <c r="IN43" s="239"/>
      <c r="IO43" s="239"/>
      <c r="IP43" s="239"/>
      <c r="IQ43" s="239"/>
      <c r="IR43" s="239"/>
      <c r="IS43" s="239"/>
      <c r="IT43" s="239"/>
      <c r="IU43" s="239"/>
      <c r="IV43" s="239"/>
    </row>
    <row r="44" spans="1:256" s="240" customFormat="1" ht="23.45" customHeight="1" x14ac:dyDescent="0.35">
      <c r="A44" s="332" t="s">
        <v>147</v>
      </c>
      <c r="B44" s="333"/>
      <c r="C44" s="333"/>
      <c r="D44" s="333"/>
      <c r="E44" s="333"/>
      <c r="F44" s="333"/>
      <c r="G44" s="333"/>
      <c r="H44" s="333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39"/>
      <c r="BD44" s="239"/>
      <c r="BE44" s="239"/>
      <c r="BF44" s="239"/>
      <c r="BG44" s="239"/>
      <c r="BH44" s="239"/>
      <c r="BI44" s="239"/>
      <c r="BJ44" s="239"/>
      <c r="BK44" s="239"/>
      <c r="BL44" s="239"/>
      <c r="BM44" s="239"/>
      <c r="BN44" s="239"/>
      <c r="BO44" s="239"/>
      <c r="BP44" s="239"/>
      <c r="BQ44" s="239"/>
      <c r="BR44" s="239"/>
      <c r="BS44" s="239"/>
      <c r="BT44" s="239"/>
      <c r="BU44" s="239"/>
      <c r="BV44" s="239"/>
      <c r="BW44" s="239"/>
      <c r="BX44" s="239"/>
      <c r="BY44" s="239"/>
      <c r="BZ44" s="239"/>
      <c r="CA44" s="239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39"/>
      <c r="CN44" s="239"/>
      <c r="CO44" s="239"/>
      <c r="CP44" s="239"/>
      <c r="CQ44" s="239"/>
      <c r="CR44" s="239"/>
      <c r="CS44" s="239"/>
      <c r="CT44" s="239"/>
      <c r="CU44" s="239"/>
      <c r="CV44" s="239"/>
      <c r="CW44" s="239"/>
      <c r="CX44" s="239"/>
      <c r="CY44" s="239"/>
      <c r="CZ44" s="239"/>
      <c r="DA44" s="239"/>
      <c r="DB44" s="239"/>
      <c r="DC44" s="239"/>
      <c r="DD44" s="239"/>
      <c r="DE44" s="239"/>
      <c r="DF44" s="239"/>
      <c r="DG44" s="239"/>
      <c r="DH44" s="239"/>
      <c r="DI44" s="239"/>
      <c r="DJ44" s="239"/>
      <c r="DK44" s="239"/>
      <c r="DL44" s="239"/>
      <c r="DM44" s="239"/>
      <c r="DN44" s="239"/>
      <c r="DO44" s="239"/>
      <c r="DP44" s="239"/>
      <c r="DQ44" s="239"/>
      <c r="DR44" s="239"/>
      <c r="DS44" s="239"/>
      <c r="DT44" s="239"/>
      <c r="DU44" s="239"/>
      <c r="DV44" s="239"/>
      <c r="DW44" s="239"/>
      <c r="DX44" s="239"/>
      <c r="DY44" s="239"/>
      <c r="DZ44" s="239"/>
      <c r="EA44" s="239"/>
      <c r="EB44" s="239"/>
      <c r="EC44" s="239"/>
      <c r="ED44" s="239"/>
      <c r="EE44" s="239"/>
      <c r="EF44" s="239"/>
      <c r="EG44" s="239"/>
      <c r="EH44" s="239"/>
      <c r="EI44" s="239"/>
      <c r="EJ44" s="239"/>
      <c r="EK44" s="239"/>
      <c r="EL44" s="239"/>
      <c r="EM44" s="239"/>
      <c r="EN44" s="239"/>
      <c r="EO44" s="239"/>
      <c r="EP44" s="239"/>
      <c r="EQ44" s="239"/>
      <c r="ER44" s="239"/>
      <c r="ES44" s="239"/>
      <c r="ET44" s="239"/>
      <c r="EU44" s="239"/>
      <c r="EV44" s="239"/>
      <c r="EW44" s="239"/>
      <c r="EX44" s="239"/>
      <c r="EY44" s="239"/>
      <c r="EZ44" s="239"/>
      <c r="FA44" s="239"/>
      <c r="FB44" s="239"/>
      <c r="FC44" s="239"/>
      <c r="FD44" s="239"/>
      <c r="FE44" s="239"/>
      <c r="FF44" s="239"/>
      <c r="FG44" s="239"/>
      <c r="FH44" s="239"/>
      <c r="FI44" s="239"/>
      <c r="FJ44" s="239"/>
      <c r="FK44" s="239"/>
      <c r="FL44" s="239"/>
      <c r="FM44" s="239"/>
      <c r="FN44" s="239"/>
      <c r="FO44" s="239"/>
      <c r="FP44" s="239"/>
      <c r="FQ44" s="239"/>
      <c r="FR44" s="239"/>
      <c r="FS44" s="239"/>
      <c r="FT44" s="239"/>
      <c r="FU44" s="239"/>
      <c r="FV44" s="239"/>
      <c r="FW44" s="239"/>
      <c r="FX44" s="239"/>
      <c r="FY44" s="239"/>
      <c r="FZ44" s="239"/>
      <c r="GA44" s="239"/>
      <c r="GB44" s="239"/>
      <c r="GC44" s="239"/>
      <c r="GD44" s="239"/>
      <c r="GE44" s="239"/>
      <c r="GF44" s="239"/>
      <c r="GG44" s="239"/>
      <c r="GH44" s="239"/>
      <c r="GI44" s="239"/>
      <c r="GJ44" s="239"/>
      <c r="GK44" s="239"/>
      <c r="GL44" s="239"/>
      <c r="GM44" s="239"/>
      <c r="GN44" s="239"/>
      <c r="GO44" s="239"/>
      <c r="GP44" s="239"/>
      <c r="GQ44" s="239"/>
      <c r="GR44" s="239"/>
      <c r="GS44" s="239"/>
      <c r="GT44" s="239"/>
      <c r="GU44" s="239"/>
      <c r="GV44" s="239"/>
      <c r="GW44" s="239"/>
      <c r="GX44" s="239"/>
      <c r="GY44" s="239"/>
      <c r="GZ44" s="239"/>
      <c r="HA44" s="239"/>
      <c r="HB44" s="239"/>
      <c r="HC44" s="239"/>
      <c r="HD44" s="239"/>
      <c r="HE44" s="239"/>
      <c r="HF44" s="239"/>
      <c r="HG44" s="239"/>
      <c r="HH44" s="239"/>
      <c r="HI44" s="239"/>
      <c r="HJ44" s="239"/>
      <c r="HK44" s="239"/>
      <c r="HL44" s="239"/>
      <c r="HM44" s="239"/>
      <c r="HN44" s="239"/>
      <c r="HO44" s="239"/>
      <c r="HP44" s="239"/>
      <c r="HQ44" s="239"/>
      <c r="HR44" s="239"/>
      <c r="HS44" s="239"/>
      <c r="HT44" s="239"/>
      <c r="HU44" s="239"/>
      <c r="HV44" s="239"/>
      <c r="HW44" s="239"/>
      <c r="HX44" s="239"/>
      <c r="HY44" s="239"/>
      <c r="HZ44" s="239"/>
      <c r="IA44" s="239"/>
      <c r="IB44" s="239"/>
      <c r="IC44" s="239"/>
      <c r="ID44" s="239"/>
      <c r="IE44" s="239"/>
      <c r="IF44" s="239"/>
      <c r="IG44" s="239"/>
      <c r="IH44" s="239"/>
      <c r="II44" s="239"/>
      <c r="IJ44" s="239"/>
      <c r="IK44" s="239"/>
      <c r="IL44" s="239"/>
      <c r="IM44" s="239"/>
      <c r="IN44" s="239"/>
      <c r="IO44" s="239"/>
      <c r="IP44" s="239"/>
      <c r="IQ44" s="239"/>
      <c r="IR44" s="239"/>
      <c r="IS44" s="239"/>
      <c r="IT44" s="239"/>
      <c r="IU44" s="239"/>
      <c r="IV44" s="239"/>
    </row>
    <row r="45" spans="1:256" ht="20.100000000000001" customHeight="1" x14ac:dyDescent="0.35">
      <c r="A45" s="123"/>
      <c r="B45" s="123"/>
      <c r="C45" s="123"/>
      <c r="D45" s="123"/>
      <c r="E45" s="123"/>
      <c r="F45" s="123"/>
      <c r="G45" s="123"/>
      <c r="H45" s="123"/>
    </row>
    <row r="46" spans="1:256" ht="23.45" customHeight="1" x14ac:dyDescent="0.35">
      <c r="A46" s="144"/>
      <c r="B46" s="141"/>
      <c r="C46" s="241" t="s">
        <v>148</v>
      </c>
      <c r="D46" s="360" t="s">
        <v>149</v>
      </c>
      <c r="E46" s="361"/>
      <c r="F46" s="361"/>
      <c r="G46" s="362"/>
      <c r="H46" s="242" t="s">
        <v>150</v>
      </c>
    </row>
    <row r="47" spans="1:256" ht="23.45" customHeight="1" x14ac:dyDescent="0.35">
      <c r="A47" s="122" t="s">
        <v>151</v>
      </c>
      <c r="B47" s="6"/>
      <c r="C47" s="243" t="s">
        <v>304</v>
      </c>
      <c r="D47" s="358" t="s">
        <v>305</v>
      </c>
      <c r="E47" s="244" t="s">
        <v>152</v>
      </c>
      <c r="F47" s="244" t="s">
        <v>153</v>
      </c>
      <c r="G47" s="358" t="s">
        <v>306</v>
      </c>
      <c r="H47" s="245" t="s">
        <v>141</v>
      </c>
    </row>
    <row r="48" spans="1:256" ht="23.45" customHeight="1" x14ac:dyDescent="0.35">
      <c r="A48" s="246"/>
      <c r="B48" s="247"/>
      <c r="C48" s="248"/>
      <c r="D48" s="359"/>
      <c r="E48" s="249" t="s">
        <v>154</v>
      </c>
      <c r="F48" s="249" t="s">
        <v>155</v>
      </c>
      <c r="G48" s="359"/>
      <c r="H48" s="250"/>
    </row>
    <row r="49" spans="1:8" ht="23.45" customHeight="1" x14ac:dyDescent="0.35">
      <c r="A49" s="169" t="s">
        <v>290</v>
      </c>
      <c r="B49" s="124" t="s">
        <v>6</v>
      </c>
      <c r="C49" s="60">
        <f>SUM(C50:C53)</f>
        <v>25526133.940000001</v>
      </c>
      <c r="D49" s="61">
        <f>SUM(D50:D53)</f>
        <v>33002000</v>
      </c>
      <c r="E49" s="157" t="s">
        <v>154</v>
      </c>
      <c r="F49" s="164">
        <f>G49-D49</f>
        <v>-3000000</v>
      </c>
      <c r="G49" s="61">
        <f>SUM(G50:G53)</f>
        <v>30002000</v>
      </c>
      <c r="H49" s="182"/>
    </row>
    <row r="50" spans="1:8" ht="23.45" customHeight="1" x14ac:dyDescent="0.35">
      <c r="A50" s="170" t="s">
        <v>156</v>
      </c>
      <c r="B50" s="125"/>
      <c r="C50" s="107">
        <v>23152899.5</v>
      </c>
      <c r="D50" s="92">
        <v>30000000</v>
      </c>
      <c r="E50" s="62" t="s">
        <v>154</v>
      </c>
      <c r="F50" s="77">
        <f>G50-D50</f>
        <v>-2000000</v>
      </c>
      <c r="G50" s="92">
        <v>28000000</v>
      </c>
      <c r="H50" s="183"/>
    </row>
    <row r="51" spans="1:8" ht="23.45" customHeight="1" x14ac:dyDescent="0.35">
      <c r="A51" s="170" t="s">
        <v>157</v>
      </c>
      <c r="B51" s="125"/>
      <c r="C51" s="107">
        <v>5.44</v>
      </c>
      <c r="D51" s="92">
        <v>1000</v>
      </c>
      <c r="E51" s="63"/>
      <c r="F51" s="77"/>
      <c r="G51" s="92">
        <v>1000</v>
      </c>
      <c r="H51" s="183"/>
    </row>
    <row r="52" spans="1:8" ht="23.45" customHeight="1" x14ac:dyDescent="0.35">
      <c r="A52" s="170" t="s">
        <v>158</v>
      </c>
      <c r="B52" s="125"/>
      <c r="C52" s="107">
        <v>2373049</v>
      </c>
      <c r="D52" s="92">
        <v>3000000</v>
      </c>
      <c r="E52" s="62" t="s">
        <v>154</v>
      </c>
      <c r="F52" s="77">
        <f>G52-D52</f>
        <v>-1000000</v>
      </c>
      <c r="G52" s="92">
        <v>2000000</v>
      </c>
      <c r="H52" s="183"/>
    </row>
    <row r="53" spans="1:8" ht="23.45" customHeight="1" x14ac:dyDescent="0.35">
      <c r="A53" s="170" t="s">
        <v>159</v>
      </c>
      <c r="B53" s="126"/>
      <c r="C53" s="108">
        <v>180</v>
      </c>
      <c r="D53" s="92">
        <v>1000</v>
      </c>
      <c r="E53" s="63"/>
      <c r="F53" s="77"/>
      <c r="G53" s="92">
        <v>1000</v>
      </c>
      <c r="H53" s="184"/>
    </row>
    <row r="54" spans="1:8" ht="20.100000000000001" customHeight="1" x14ac:dyDescent="0.35">
      <c r="A54" s="171"/>
      <c r="B54" s="125"/>
      <c r="C54" s="109"/>
      <c r="D54" s="109"/>
      <c r="E54" s="109"/>
      <c r="F54" s="109"/>
      <c r="G54" s="109"/>
      <c r="H54" s="183"/>
    </row>
    <row r="55" spans="1:8" ht="23.45" customHeight="1" x14ac:dyDescent="0.35">
      <c r="A55" s="172" t="s">
        <v>291</v>
      </c>
      <c r="B55" s="125"/>
      <c r="C55" s="64"/>
      <c r="D55" s="64"/>
      <c r="E55" s="65"/>
      <c r="F55" s="64"/>
      <c r="G55" s="64"/>
      <c r="H55" s="183"/>
    </row>
    <row r="56" spans="1:8" ht="23.45" customHeight="1" x14ac:dyDescent="0.35">
      <c r="A56" s="173" t="s">
        <v>160</v>
      </c>
      <c r="B56" s="125"/>
      <c r="C56" s="66">
        <f>SUM(C57:C59)</f>
        <v>16797631</v>
      </c>
      <c r="D56" s="67">
        <f>SUM(D57:D59)</f>
        <v>20000000</v>
      </c>
      <c r="E56" s="62" t="s">
        <v>154</v>
      </c>
      <c r="F56" s="77">
        <f>G56-D56</f>
        <v>-1500000</v>
      </c>
      <c r="G56" s="67">
        <f>SUM(G57:G59)</f>
        <v>18500000</v>
      </c>
      <c r="H56" s="183"/>
    </row>
    <row r="57" spans="1:8" ht="23.45" customHeight="1" x14ac:dyDescent="0.35">
      <c r="A57" s="174" t="s">
        <v>161</v>
      </c>
      <c r="B57" s="125"/>
      <c r="C57" s="108">
        <v>3359526.2</v>
      </c>
      <c r="D57" s="110">
        <v>4000000</v>
      </c>
      <c r="E57" s="62" t="s">
        <v>154</v>
      </c>
      <c r="F57" s="77">
        <f>G57-D57</f>
        <v>-300000</v>
      </c>
      <c r="G57" s="110">
        <v>3700000</v>
      </c>
      <c r="H57" s="183"/>
    </row>
    <row r="58" spans="1:8" ht="23.45" customHeight="1" x14ac:dyDescent="0.35">
      <c r="A58" s="174" t="s">
        <v>162</v>
      </c>
      <c r="B58" s="125"/>
      <c r="C58" s="108">
        <v>5039289.3</v>
      </c>
      <c r="D58" s="110">
        <v>6000000</v>
      </c>
      <c r="E58" s="62" t="s">
        <v>154</v>
      </c>
      <c r="F58" s="77">
        <f>G58-D58</f>
        <v>-450000</v>
      </c>
      <c r="G58" s="110">
        <v>5550000</v>
      </c>
      <c r="H58" s="183"/>
    </row>
    <row r="59" spans="1:8" ht="23.45" customHeight="1" x14ac:dyDescent="0.35">
      <c r="A59" s="174" t="s">
        <v>163</v>
      </c>
      <c r="B59" s="125"/>
      <c r="C59" s="108">
        <v>8398815.5</v>
      </c>
      <c r="D59" s="110">
        <v>10000000</v>
      </c>
      <c r="E59" s="62" t="s">
        <v>154</v>
      </c>
      <c r="F59" s="77">
        <f>G59-D59</f>
        <v>-750000</v>
      </c>
      <c r="G59" s="110">
        <v>9250000</v>
      </c>
      <c r="H59" s="183"/>
    </row>
    <row r="60" spans="1:8" ht="20.100000000000001" customHeight="1" x14ac:dyDescent="0.35">
      <c r="A60" s="171"/>
      <c r="B60" s="125"/>
      <c r="C60" s="109"/>
      <c r="D60" s="109"/>
      <c r="E60" s="109"/>
      <c r="F60" s="109"/>
      <c r="G60" s="109"/>
      <c r="H60" s="183"/>
    </row>
    <row r="61" spans="1:8" ht="20.100000000000001" customHeight="1" x14ac:dyDescent="0.35">
      <c r="A61" s="171"/>
      <c r="B61" s="125"/>
      <c r="C61" s="109"/>
      <c r="D61" s="109"/>
      <c r="E61" s="109"/>
      <c r="F61" s="109"/>
      <c r="G61" s="109"/>
      <c r="H61" s="183"/>
    </row>
    <row r="62" spans="1:8" ht="20.100000000000001" customHeight="1" x14ac:dyDescent="0.35">
      <c r="A62" s="171"/>
      <c r="B62" s="125"/>
      <c r="C62" s="109"/>
      <c r="D62" s="109"/>
      <c r="E62" s="109"/>
      <c r="F62" s="109"/>
      <c r="G62" s="109"/>
      <c r="H62" s="183"/>
    </row>
    <row r="63" spans="1:8" ht="20.100000000000001" customHeight="1" x14ac:dyDescent="0.35">
      <c r="A63" s="171"/>
      <c r="B63" s="125"/>
      <c r="C63" s="109"/>
      <c r="D63" s="109"/>
      <c r="E63" s="109"/>
      <c r="F63" s="109"/>
      <c r="G63" s="109"/>
      <c r="H63" s="183"/>
    </row>
    <row r="64" spans="1:8" ht="20.100000000000001" customHeight="1" x14ac:dyDescent="0.35">
      <c r="A64" s="171"/>
      <c r="B64" s="125"/>
      <c r="C64" s="109"/>
      <c r="D64" s="109"/>
      <c r="E64" s="109"/>
      <c r="F64" s="109"/>
      <c r="G64" s="109"/>
      <c r="H64" s="183"/>
    </row>
    <row r="65" spans="1:8" ht="20.100000000000001" customHeight="1" x14ac:dyDescent="0.35">
      <c r="A65" s="171"/>
      <c r="B65" s="125"/>
      <c r="C65" s="109"/>
      <c r="D65" s="109"/>
      <c r="E65" s="109"/>
      <c r="F65" s="109"/>
      <c r="G65" s="109"/>
      <c r="H65" s="183"/>
    </row>
    <row r="66" spans="1:8" ht="20.100000000000001" customHeight="1" x14ac:dyDescent="0.35">
      <c r="A66" s="171"/>
      <c r="B66" s="125"/>
      <c r="C66" s="109"/>
      <c r="D66" s="109"/>
      <c r="E66" s="109"/>
      <c r="F66" s="109"/>
      <c r="G66" s="109"/>
      <c r="H66" s="183"/>
    </row>
    <row r="67" spans="1:8" ht="20.100000000000001" customHeight="1" x14ac:dyDescent="0.35">
      <c r="A67" s="171"/>
      <c r="B67" s="125"/>
      <c r="C67" s="109"/>
      <c r="D67" s="109"/>
      <c r="E67" s="109"/>
      <c r="F67" s="109"/>
      <c r="G67" s="109"/>
      <c r="H67" s="183"/>
    </row>
    <row r="68" spans="1:8" ht="20.100000000000001" customHeight="1" x14ac:dyDescent="0.35">
      <c r="A68" s="171"/>
      <c r="B68" s="125"/>
      <c r="C68" s="109"/>
      <c r="D68" s="109"/>
      <c r="E68" s="109"/>
      <c r="F68" s="109"/>
      <c r="G68" s="109"/>
      <c r="H68" s="183"/>
    </row>
    <row r="69" spans="1:8" ht="20.100000000000001" customHeight="1" x14ac:dyDescent="0.35">
      <c r="A69" s="171"/>
      <c r="B69" s="125"/>
      <c r="C69" s="109"/>
      <c r="D69" s="109"/>
      <c r="E69" s="109"/>
      <c r="F69" s="109"/>
      <c r="G69" s="109"/>
      <c r="H69" s="183"/>
    </row>
    <row r="70" spans="1:8" ht="20.100000000000001" customHeight="1" x14ac:dyDescent="0.35">
      <c r="A70" s="171"/>
      <c r="B70" s="125"/>
      <c r="C70" s="109"/>
      <c r="D70" s="109"/>
      <c r="E70" s="109"/>
      <c r="F70" s="109"/>
      <c r="G70" s="109"/>
      <c r="H70" s="183"/>
    </row>
    <row r="71" spans="1:8" ht="20.100000000000001" customHeight="1" x14ac:dyDescent="0.35">
      <c r="A71" s="171"/>
      <c r="B71" s="125"/>
      <c r="C71" s="109"/>
      <c r="D71" s="109"/>
      <c r="E71" s="109"/>
      <c r="F71" s="109"/>
      <c r="G71" s="109"/>
      <c r="H71" s="183"/>
    </row>
    <row r="72" spans="1:8" ht="20.100000000000001" customHeight="1" x14ac:dyDescent="0.35">
      <c r="A72" s="171"/>
      <c r="B72" s="125"/>
      <c r="C72" s="109"/>
      <c r="D72" s="109"/>
      <c r="E72" s="109"/>
      <c r="F72" s="109"/>
      <c r="G72" s="109"/>
      <c r="H72" s="183"/>
    </row>
    <row r="73" spans="1:8" ht="20.100000000000001" customHeight="1" x14ac:dyDescent="0.35">
      <c r="A73" s="171"/>
      <c r="B73" s="125"/>
      <c r="C73" s="109"/>
      <c r="D73" s="109"/>
      <c r="E73" s="109"/>
      <c r="F73" s="109"/>
      <c r="G73" s="109"/>
      <c r="H73" s="183"/>
    </row>
    <row r="74" spans="1:8" ht="20.25" customHeight="1" x14ac:dyDescent="0.35">
      <c r="A74" s="171"/>
      <c r="B74" s="125"/>
      <c r="C74" s="109"/>
      <c r="D74" s="109"/>
      <c r="E74" s="109"/>
      <c r="F74" s="109"/>
      <c r="G74" s="109"/>
      <c r="H74" s="183"/>
    </row>
    <row r="75" spans="1:8" ht="20.25" customHeight="1" x14ac:dyDescent="0.35">
      <c r="A75" s="171"/>
      <c r="B75" s="125"/>
      <c r="C75" s="109"/>
      <c r="D75" s="109"/>
      <c r="E75" s="109"/>
      <c r="F75" s="109"/>
      <c r="G75" s="109"/>
      <c r="H75" s="183"/>
    </row>
    <row r="76" spans="1:8" ht="20.100000000000001" customHeight="1" x14ac:dyDescent="0.35">
      <c r="A76" s="171"/>
      <c r="B76" s="125"/>
      <c r="C76" s="109"/>
      <c r="D76" s="109"/>
      <c r="E76" s="109"/>
      <c r="F76" s="109"/>
      <c r="G76" s="109"/>
      <c r="H76" s="183"/>
    </row>
    <row r="77" spans="1:8" ht="20.100000000000001" customHeight="1" x14ac:dyDescent="0.35">
      <c r="A77" s="171"/>
      <c r="B77" s="125"/>
      <c r="C77" s="109"/>
      <c r="D77" s="109"/>
      <c r="E77" s="109"/>
      <c r="F77" s="109"/>
      <c r="G77" s="109"/>
      <c r="H77" s="183"/>
    </row>
    <row r="78" spans="1:8" ht="20.100000000000001" customHeight="1" x14ac:dyDescent="0.35">
      <c r="A78" s="235"/>
      <c r="B78" s="236"/>
      <c r="C78" s="111"/>
      <c r="D78" s="111"/>
      <c r="E78" s="111"/>
      <c r="F78" s="111"/>
      <c r="G78" s="111"/>
      <c r="H78" s="183"/>
    </row>
    <row r="79" spans="1:8" ht="23.45" customHeight="1" x14ac:dyDescent="0.35">
      <c r="A79" s="237" t="s">
        <v>164</v>
      </c>
      <c r="B79" s="238"/>
      <c r="C79" s="68">
        <f>SUM(C49+C56)</f>
        <v>42323764.939999998</v>
      </c>
      <c r="D79" s="69">
        <f>SUM(D49+D56)</f>
        <v>53002000</v>
      </c>
      <c r="E79" s="95" t="s">
        <v>154</v>
      </c>
      <c r="F79" s="91">
        <f>G79-D79</f>
        <v>-4500000</v>
      </c>
      <c r="G79" s="69">
        <f>SUM(G49+G56)</f>
        <v>48502000</v>
      </c>
      <c r="H79" s="185"/>
    </row>
    <row r="80" spans="1:8" ht="23.45" customHeight="1" x14ac:dyDescent="0.35">
      <c r="A80" s="140"/>
      <c r="B80" s="141"/>
      <c r="C80" s="142"/>
      <c r="D80" s="143"/>
      <c r="E80" s="144"/>
      <c r="F80" s="143"/>
      <c r="G80" s="143"/>
      <c r="H80" s="141"/>
    </row>
    <row r="81" spans="1:256" ht="18.75" customHeight="1" x14ac:dyDescent="0.35">
      <c r="A81" s="25"/>
      <c r="B81" s="6"/>
      <c r="C81" s="145"/>
      <c r="D81" s="16"/>
      <c r="E81" s="121"/>
      <c r="F81" s="16"/>
      <c r="G81" s="16"/>
      <c r="H81" s="6"/>
    </row>
    <row r="82" spans="1:256" ht="18.75" customHeight="1" x14ac:dyDescent="0.35">
      <c r="A82" s="25"/>
      <c r="B82" s="6"/>
      <c r="C82" s="145"/>
      <c r="D82" s="16"/>
      <c r="E82" s="121"/>
      <c r="F82" s="16"/>
      <c r="G82" s="16"/>
      <c r="H82" s="6"/>
    </row>
    <row r="83" spans="1:256" ht="22.5" customHeight="1" x14ac:dyDescent="0.35">
      <c r="A83" s="356" t="s">
        <v>318</v>
      </c>
      <c r="B83" s="357"/>
      <c r="C83" s="357"/>
      <c r="D83" s="357"/>
      <c r="E83" s="357"/>
      <c r="F83" s="357"/>
      <c r="G83" s="357"/>
      <c r="H83" s="357"/>
    </row>
    <row r="84" spans="1:256" s="240" customFormat="1" ht="23.25" customHeight="1" x14ac:dyDescent="0.35">
      <c r="A84" s="332" t="s">
        <v>165</v>
      </c>
      <c r="B84" s="333"/>
      <c r="C84" s="333"/>
      <c r="D84" s="333"/>
      <c r="E84" s="333"/>
      <c r="F84" s="333"/>
      <c r="G84" s="333"/>
      <c r="H84" s="333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239"/>
      <c r="AR84" s="239"/>
      <c r="AS84" s="239"/>
      <c r="AT84" s="239"/>
      <c r="AU84" s="239"/>
      <c r="AV84" s="239"/>
      <c r="AW84" s="239"/>
      <c r="AX84" s="239"/>
      <c r="AY84" s="239"/>
      <c r="AZ84" s="239"/>
      <c r="BA84" s="239"/>
      <c r="BB84" s="239"/>
      <c r="BC84" s="239"/>
      <c r="BD84" s="239"/>
      <c r="BE84" s="239"/>
      <c r="BF84" s="239"/>
      <c r="BG84" s="239"/>
      <c r="BH84" s="239"/>
      <c r="BI84" s="239"/>
      <c r="BJ84" s="239"/>
      <c r="BK84" s="239"/>
      <c r="BL84" s="239"/>
      <c r="BM84" s="239"/>
      <c r="BN84" s="239"/>
      <c r="BO84" s="239"/>
      <c r="BP84" s="239"/>
      <c r="BQ84" s="239"/>
      <c r="BR84" s="239"/>
      <c r="BS84" s="239"/>
      <c r="BT84" s="239"/>
      <c r="BU84" s="239"/>
      <c r="BV84" s="239"/>
      <c r="BW84" s="239"/>
      <c r="BX84" s="239"/>
      <c r="BY84" s="239"/>
      <c r="BZ84" s="239"/>
      <c r="CA84" s="239"/>
      <c r="CB84" s="239"/>
      <c r="CC84" s="239"/>
      <c r="CD84" s="239"/>
      <c r="CE84" s="239"/>
      <c r="CF84" s="239"/>
      <c r="CG84" s="239"/>
      <c r="CH84" s="239"/>
      <c r="CI84" s="239"/>
      <c r="CJ84" s="239"/>
      <c r="CK84" s="239"/>
      <c r="CL84" s="239"/>
      <c r="CM84" s="239"/>
      <c r="CN84" s="239"/>
      <c r="CO84" s="239"/>
      <c r="CP84" s="239"/>
      <c r="CQ84" s="239"/>
      <c r="CR84" s="239"/>
      <c r="CS84" s="239"/>
      <c r="CT84" s="239"/>
      <c r="CU84" s="239"/>
      <c r="CV84" s="239"/>
      <c r="CW84" s="239"/>
      <c r="CX84" s="239"/>
      <c r="CY84" s="239"/>
      <c r="CZ84" s="239"/>
      <c r="DA84" s="239"/>
      <c r="DB84" s="239"/>
      <c r="DC84" s="239"/>
      <c r="DD84" s="239"/>
      <c r="DE84" s="239"/>
      <c r="DF84" s="239"/>
      <c r="DG84" s="239"/>
      <c r="DH84" s="239"/>
      <c r="DI84" s="239"/>
      <c r="DJ84" s="239"/>
      <c r="DK84" s="239"/>
      <c r="DL84" s="239"/>
      <c r="DM84" s="239"/>
      <c r="DN84" s="239"/>
      <c r="DO84" s="239"/>
      <c r="DP84" s="239"/>
      <c r="DQ84" s="239"/>
      <c r="DR84" s="239"/>
      <c r="DS84" s="239"/>
      <c r="DT84" s="239"/>
      <c r="DU84" s="239"/>
      <c r="DV84" s="239"/>
      <c r="DW84" s="239"/>
      <c r="DX84" s="239"/>
      <c r="DY84" s="239"/>
      <c r="DZ84" s="239"/>
      <c r="EA84" s="239"/>
      <c r="EB84" s="239"/>
      <c r="EC84" s="239"/>
      <c r="ED84" s="239"/>
      <c r="EE84" s="239"/>
      <c r="EF84" s="239"/>
      <c r="EG84" s="239"/>
      <c r="EH84" s="239"/>
      <c r="EI84" s="239"/>
      <c r="EJ84" s="239"/>
      <c r="EK84" s="239"/>
      <c r="EL84" s="239"/>
      <c r="EM84" s="239"/>
      <c r="EN84" s="239"/>
      <c r="EO84" s="239"/>
      <c r="EP84" s="239"/>
      <c r="EQ84" s="239"/>
      <c r="ER84" s="239"/>
      <c r="ES84" s="239"/>
      <c r="ET84" s="239"/>
      <c r="EU84" s="239"/>
      <c r="EV84" s="239"/>
      <c r="EW84" s="239"/>
      <c r="EX84" s="239"/>
      <c r="EY84" s="239"/>
      <c r="EZ84" s="239"/>
      <c r="FA84" s="239"/>
      <c r="FB84" s="239"/>
      <c r="FC84" s="239"/>
      <c r="FD84" s="239"/>
      <c r="FE84" s="239"/>
      <c r="FF84" s="239"/>
      <c r="FG84" s="239"/>
      <c r="FH84" s="239"/>
      <c r="FI84" s="239"/>
      <c r="FJ84" s="239"/>
      <c r="FK84" s="239"/>
      <c r="FL84" s="239"/>
      <c r="FM84" s="239"/>
      <c r="FN84" s="239"/>
      <c r="FO84" s="239"/>
      <c r="FP84" s="239"/>
      <c r="FQ84" s="239"/>
      <c r="FR84" s="239"/>
      <c r="FS84" s="239"/>
      <c r="FT84" s="239"/>
      <c r="FU84" s="239"/>
      <c r="FV84" s="239"/>
      <c r="FW84" s="239"/>
      <c r="FX84" s="239"/>
      <c r="FY84" s="239"/>
      <c r="FZ84" s="239"/>
      <c r="GA84" s="239"/>
      <c r="GB84" s="239"/>
      <c r="GC84" s="239"/>
      <c r="GD84" s="239"/>
      <c r="GE84" s="239"/>
      <c r="GF84" s="239"/>
      <c r="GG84" s="239"/>
      <c r="GH84" s="239"/>
      <c r="GI84" s="239"/>
      <c r="GJ84" s="239"/>
      <c r="GK84" s="239"/>
      <c r="GL84" s="239"/>
      <c r="GM84" s="239"/>
      <c r="GN84" s="239"/>
      <c r="GO84" s="239"/>
      <c r="GP84" s="239"/>
      <c r="GQ84" s="239"/>
      <c r="GR84" s="239"/>
      <c r="GS84" s="239"/>
      <c r="GT84" s="239"/>
      <c r="GU84" s="239"/>
      <c r="GV84" s="239"/>
      <c r="GW84" s="239"/>
      <c r="GX84" s="239"/>
      <c r="GY84" s="239"/>
      <c r="GZ84" s="239"/>
      <c r="HA84" s="239"/>
      <c r="HB84" s="239"/>
      <c r="HC84" s="239"/>
      <c r="HD84" s="239"/>
      <c r="HE84" s="239"/>
      <c r="HF84" s="239"/>
      <c r="HG84" s="239"/>
      <c r="HH84" s="239"/>
      <c r="HI84" s="239"/>
      <c r="HJ84" s="239"/>
      <c r="HK84" s="239"/>
      <c r="HL84" s="239"/>
      <c r="HM84" s="239"/>
      <c r="HN84" s="239"/>
      <c r="HO84" s="239"/>
      <c r="HP84" s="239"/>
      <c r="HQ84" s="239"/>
      <c r="HR84" s="239"/>
      <c r="HS84" s="239"/>
      <c r="HT84" s="239"/>
      <c r="HU84" s="239"/>
      <c r="HV84" s="239"/>
      <c r="HW84" s="239"/>
      <c r="HX84" s="239"/>
      <c r="HY84" s="239"/>
      <c r="HZ84" s="239"/>
      <c r="IA84" s="239"/>
      <c r="IB84" s="239"/>
      <c r="IC84" s="239"/>
      <c r="ID84" s="239"/>
      <c r="IE84" s="239"/>
      <c r="IF84" s="239"/>
      <c r="IG84" s="239"/>
      <c r="IH84" s="239"/>
      <c r="II84" s="239"/>
      <c r="IJ84" s="239"/>
      <c r="IK84" s="239"/>
      <c r="IL84" s="239"/>
      <c r="IM84" s="239"/>
      <c r="IN84" s="239"/>
      <c r="IO84" s="239"/>
      <c r="IP84" s="239"/>
      <c r="IQ84" s="239"/>
      <c r="IR84" s="239"/>
      <c r="IS84" s="239"/>
      <c r="IT84" s="239"/>
      <c r="IU84" s="239"/>
      <c r="IV84" s="239"/>
    </row>
    <row r="85" spans="1:256" s="240" customFormat="1" ht="20.25" customHeight="1" x14ac:dyDescent="0.35">
      <c r="A85" s="18" t="s">
        <v>166</v>
      </c>
      <c r="B85" s="3"/>
      <c r="C85" s="3"/>
      <c r="D85" s="3"/>
      <c r="E85" s="3"/>
      <c r="F85" s="18" t="s">
        <v>167</v>
      </c>
      <c r="G85" s="3"/>
      <c r="H85" s="3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239"/>
      <c r="AY85" s="239"/>
      <c r="AZ85" s="239"/>
      <c r="BA85" s="239"/>
      <c r="BB85" s="239"/>
      <c r="BC85" s="239"/>
      <c r="BD85" s="239"/>
      <c r="BE85" s="239"/>
      <c r="BF85" s="239"/>
      <c r="BG85" s="239"/>
      <c r="BH85" s="239"/>
      <c r="BI85" s="239"/>
      <c r="BJ85" s="239"/>
      <c r="BK85" s="239"/>
      <c r="BL85" s="239"/>
      <c r="BM85" s="239"/>
      <c r="BN85" s="239"/>
      <c r="BO85" s="239"/>
      <c r="BP85" s="239"/>
      <c r="BQ85" s="239"/>
      <c r="BR85" s="239"/>
      <c r="BS85" s="239"/>
      <c r="BT85" s="239"/>
      <c r="BU85" s="239"/>
      <c r="BV85" s="239"/>
      <c r="BW85" s="239"/>
      <c r="BX85" s="239"/>
      <c r="BY85" s="239"/>
      <c r="BZ85" s="239"/>
      <c r="CA85" s="239"/>
      <c r="CB85" s="239"/>
      <c r="CC85" s="239"/>
      <c r="CD85" s="239"/>
      <c r="CE85" s="239"/>
      <c r="CF85" s="239"/>
      <c r="CG85" s="239"/>
      <c r="CH85" s="239"/>
      <c r="CI85" s="239"/>
      <c r="CJ85" s="239"/>
      <c r="CK85" s="239"/>
      <c r="CL85" s="239"/>
      <c r="CM85" s="239"/>
      <c r="CN85" s="239"/>
      <c r="CO85" s="239"/>
      <c r="CP85" s="239"/>
      <c r="CQ85" s="239"/>
      <c r="CR85" s="239"/>
      <c r="CS85" s="239"/>
      <c r="CT85" s="239"/>
      <c r="CU85" s="239"/>
      <c r="CV85" s="239"/>
      <c r="CW85" s="239"/>
      <c r="CX85" s="239"/>
      <c r="CY85" s="239"/>
      <c r="CZ85" s="239"/>
      <c r="DA85" s="239"/>
      <c r="DB85" s="239"/>
      <c r="DC85" s="239"/>
      <c r="DD85" s="239"/>
      <c r="DE85" s="239"/>
      <c r="DF85" s="239"/>
      <c r="DG85" s="239"/>
      <c r="DH85" s="239"/>
      <c r="DI85" s="239"/>
      <c r="DJ85" s="239"/>
      <c r="DK85" s="239"/>
      <c r="DL85" s="239"/>
      <c r="DM85" s="239"/>
      <c r="DN85" s="239"/>
      <c r="DO85" s="239"/>
      <c r="DP85" s="239"/>
      <c r="DQ85" s="239"/>
      <c r="DR85" s="239"/>
      <c r="DS85" s="239"/>
      <c r="DT85" s="239"/>
      <c r="DU85" s="239"/>
      <c r="DV85" s="239"/>
      <c r="DW85" s="239"/>
      <c r="DX85" s="239"/>
      <c r="DY85" s="239"/>
      <c r="DZ85" s="239"/>
      <c r="EA85" s="239"/>
      <c r="EB85" s="239"/>
      <c r="EC85" s="239"/>
      <c r="ED85" s="239"/>
      <c r="EE85" s="239"/>
      <c r="EF85" s="239"/>
      <c r="EG85" s="239"/>
      <c r="EH85" s="239"/>
      <c r="EI85" s="239"/>
      <c r="EJ85" s="239"/>
      <c r="EK85" s="239"/>
      <c r="EL85" s="239"/>
      <c r="EM85" s="239"/>
      <c r="EN85" s="239"/>
      <c r="EO85" s="239"/>
      <c r="EP85" s="239"/>
      <c r="EQ85" s="239"/>
      <c r="ER85" s="239"/>
      <c r="ES85" s="239"/>
      <c r="ET85" s="239"/>
      <c r="EU85" s="239"/>
      <c r="EV85" s="239"/>
      <c r="EW85" s="239"/>
      <c r="EX85" s="239"/>
      <c r="EY85" s="239"/>
      <c r="EZ85" s="239"/>
      <c r="FA85" s="239"/>
      <c r="FB85" s="239"/>
      <c r="FC85" s="239"/>
      <c r="FD85" s="239"/>
      <c r="FE85" s="239"/>
      <c r="FF85" s="239"/>
      <c r="FG85" s="239"/>
      <c r="FH85" s="239"/>
      <c r="FI85" s="239"/>
      <c r="FJ85" s="239"/>
      <c r="FK85" s="239"/>
      <c r="FL85" s="239"/>
      <c r="FM85" s="239"/>
      <c r="FN85" s="239"/>
      <c r="FO85" s="239"/>
      <c r="FP85" s="239"/>
      <c r="FQ85" s="239"/>
      <c r="FR85" s="239"/>
      <c r="FS85" s="239"/>
      <c r="FT85" s="239"/>
      <c r="FU85" s="239"/>
      <c r="FV85" s="239"/>
      <c r="FW85" s="239"/>
      <c r="FX85" s="239"/>
      <c r="FY85" s="239"/>
      <c r="FZ85" s="239"/>
      <c r="GA85" s="239"/>
      <c r="GB85" s="239"/>
      <c r="GC85" s="239"/>
      <c r="GD85" s="239"/>
      <c r="GE85" s="239"/>
      <c r="GF85" s="239"/>
      <c r="GG85" s="239"/>
      <c r="GH85" s="239"/>
      <c r="GI85" s="239"/>
      <c r="GJ85" s="239"/>
      <c r="GK85" s="239"/>
      <c r="GL85" s="239"/>
      <c r="GM85" s="239"/>
      <c r="GN85" s="239"/>
      <c r="GO85" s="239"/>
      <c r="GP85" s="239"/>
      <c r="GQ85" s="239"/>
      <c r="GR85" s="239"/>
      <c r="GS85" s="239"/>
      <c r="GT85" s="239"/>
      <c r="GU85" s="239"/>
      <c r="GV85" s="239"/>
      <c r="GW85" s="239"/>
      <c r="GX85" s="239"/>
      <c r="GY85" s="239"/>
      <c r="GZ85" s="239"/>
      <c r="HA85" s="239"/>
      <c r="HB85" s="239"/>
      <c r="HC85" s="239"/>
      <c r="HD85" s="239"/>
      <c r="HE85" s="239"/>
      <c r="HF85" s="239"/>
      <c r="HG85" s="239"/>
      <c r="HH85" s="239"/>
      <c r="HI85" s="239"/>
      <c r="HJ85" s="239"/>
      <c r="HK85" s="239"/>
      <c r="HL85" s="239"/>
      <c r="HM85" s="239"/>
      <c r="HN85" s="239"/>
      <c r="HO85" s="239"/>
      <c r="HP85" s="239"/>
      <c r="HQ85" s="239"/>
      <c r="HR85" s="239"/>
      <c r="HS85" s="239"/>
      <c r="HT85" s="239"/>
      <c r="HU85" s="239"/>
      <c r="HV85" s="239"/>
      <c r="HW85" s="239"/>
      <c r="HX85" s="239"/>
      <c r="HY85" s="239"/>
      <c r="HZ85" s="239"/>
      <c r="IA85" s="239"/>
      <c r="IB85" s="239"/>
      <c r="IC85" s="239"/>
      <c r="ID85" s="239"/>
      <c r="IE85" s="239"/>
      <c r="IF85" s="239"/>
      <c r="IG85" s="239"/>
      <c r="IH85" s="239"/>
      <c r="II85" s="239"/>
      <c r="IJ85" s="239"/>
      <c r="IK85" s="239"/>
      <c r="IL85" s="239"/>
      <c r="IM85" s="239"/>
      <c r="IN85" s="239"/>
      <c r="IO85" s="239"/>
      <c r="IP85" s="239"/>
      <c r="IQ85" s="239"/>
      <c r="IR85" s="239"/>
      <c r="IS85" s="239"/>
      <c r="IT85" s="239"/>
      <c r="IU85" s="239"/>
      <c r="IV85" s="239"/>
    </row>
    <row r="86" spans="1:256" s="240" customFormat="1" ht="21.75" customHeight="1" x14ac:dyDescent="0.35">
      <c r="A86" s="251" t="s">
        <v>168</v>
      </c>
      <c r="B86" s="252"/>
      <c r="C86" s="252"/>
      <c r="D86" s="252"/>
      <c r="E86" s="252"/>
      <c r="F86" s="252"/>
      <c r="G86" s="252"/>
      <c r="H86" s="252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39"/>
      <c r="AP86" s="239"/>
      <c r="AQ86" s="239"/>
      <c r="AR86" s="239"/>
      <c r="AS86" s="239"/>
      <c r="AT86" s="239"/>
      <c r="AU86" s="239"/>
      <c r="AV86" s="239"/>
      <c r="AW86" s="239"/>
      <c r="AX86" s="239"/>
      <c r="AY86" s="239"/>
      <c r="AZ86" s="239"/>
      <c r="BA86" s="239"/>
      <c r="BB86" s="239"/>
      <c r="BC86" s="239"/>
      <c r="BD86" s="239"/>
      <c r="BE86" s="239"/>
      <c r="BF86" s="239"/>
      <c r="BG86" s="239"/>
      <c r="BH86" s="239"/>
      <c r="BI86" s="239"/>
      <c r="BJ86" s="239"/>
      <c r="BK86" s="239"/>
      <c r="BL86" s="239"/>
      <c r="BM86" s="239"/>
      <c r="BN86" s="239"/>
      <c r="BO86" s="239"/>
      <c r="BP86" s="239"/>
      <c r="BQ86" s="239"/>
      <c r="BR86" s="239"/>
      <c r="BS86" s="239"/>
      <c r="BT86" s="239"/>
      <c r="BU86" s="239"/>
      <c r="BV86" s="239"/>
      <c r="BW86" s="239"/>
      <c r="BX86" s="239"/>
      <c r="BY86" s="239"/>
      <c r="BZ86" s="239"/>
      <c r="CA86" s="239"/>
      <c r="CB86" s="239"/>
      <c r="CC86" s="239"/>
      <c r="CD86" s="239"/>
      <c r="CE86" s="239"/>
      <c r="CF86" s="239"/>
      <c r="CG86" s="239"/>
      <c r="CH86" s="239"/>
      <c r="CI86" s="239"/>
      <c r="CJ86" s="239"/>
      <c r="CK86" s="239"/>
      <c r="CL86" s="239"/>
      <c r="CM86" s="239"/>
      <c r="CN86" s="239"/>
      <c r="CO86" s="239"/>
      <c r="CP86" s="239"/>
      <c r="CQ86" s="239"/>
      <c r="CR86" s="239"/>
      <c r="CS86" s="239"/>
      <c r="CT86" s="239"/>
      <c r="CU86" s="239"/>
      <c r="CV86" s="239"/>
      <c r="CW86" s="239"/>
      <c r="CX86" s="239"/>
      <c r="CY86" s="239"/>
      <c r="CZ86" s="239"/>
      <c r="DA86" s="239"/>
      <c r="DB86" s="239"/>
      <c r="DC86" s="239"/>
      <c r="DD86" s="239"/>
      <c r="DE86" s="239"/>
      <c r="DF86" s="239"/>
      <c r="DG86" s="239"/>
      <c r="DH86" s="239"/>
      <c r="DI86" s="239"/>
      <c r="DJ86" s="239"/>
      <c r="DK86" s="239"/>
      <c r="DL86" s="239"/>
      <c r="DM86" s="239"/>
      <c r="DN86" s="239"/>
      <c r="DO86" s="239"/>
      <c r="DP86" s="239"/>
      <c r="DQ86" s="239"/>
      <c r="DR86" s="239"/>
      <c r="DS86" s="239"/>
      <c r="DT86" s="239"/>
      <c r="DU86" s="239"/>
      <c r="DV86" s="239"/>
      <c r="DW86" s="239"/>
      <c r="DX86" s="239"/>
      <c r="DY86" s="239"/>
      <c r="DZ86" s="239"/>
      <c r="EA86" s="239"/>
      <c r="EB86" s="239"/>
      <c r="EC86" s="239"/>
      <c r="ED86" s="239"/>
      <c r="EE86" s="239"/>
      <c r="EF86" s="239"/>
      <c r="EG86" s="239"/>
      <c r="EH86" s="239"/>
      <c r="EI86" s="239"/>
      <c r="EJ86" s="239"/>
      <c r="EK86" s="239"/>
      <c r="EL86" s="239"/>
      <c r="EM86" s="239"/>
      <c r="EN86" s="239"/>
      <c r="EO86" s="239"/>
      <c r="EP86" s="239"/>
      <c r="EQ86" s="239"/>
      <c r="ER86" s="239"/>
      <c r="ES86" s="239"/>
      <c r="ET86" s="239"/>
      <c r="EU86" s="239"/>
      <c r="EV86" s="239"/>
      <c r="EW86" s="239"/>
      <c r="EX86" s="239"/>
      <c r="EY86" s="239"/>
      <c r="EZ86" s="239"/>
      <c r="FA86" s="239"/>
      <c r="FB86" s="239"/>
      <c r="FC86" s="239"/>
      <c r="FD86" s="239"/>
      <c r="FE86" s="239"/>
      <c r="FF86" s="239"/>
      <c r="FG86" s="239"/>
      <c r="FH86" s="239"/>
      <c r="FI86" s="239"/>
      <c r="FJ86" s="239"/>
      <c r="FK86" s="239"/>
      <c r="FL86" s="239"/>
      <c r="FM86" s="239"/>
      <c r="FN86" s="239"/>
      <c r="FO86" s="239"/>
      <c r="FP86" s="239"/>
      <c r="FQ86" s="239"/>
      <c r="FR86" s="239"/>
      <c r="FS86" s="239"/>
      <c r="FT86" s="239"/>
      <c r="FU86" s="239"/>
      <c r="FV86" s="239"/>
      <c r="FW86" s="239"/>
      <c r="FX86" s="239"/>
      <c r="FY86" s="239"/>
      <c r="FZ86" s="239"/>
      <c r="GA86" s="239"/>
      <c r="GB86" s="239"/>
      <c r="GC86" s="239"/>
      <c r="GD86" s="239"/>
      <c r="GE86" s="239"/>
      <c r="GF86" s="239"/>
      <c r="GG86" s="239"/>
      <c r="GH86" s="239"/>
      <c r="GI86" s="239"/>
      <c r="GJ86" s="239"/>
      <c r="GK86" s="239"/>
      <c r="GL86" s="239"/>
      <c r="GM86" s="239"/>
      <c r="GN86" s="239"/>
      <c r="GO86" s="239"/>
      <c r="GP86" s="239"/>
      <c r="GQ86" s="239"/>
      <c r="GR86" s="239"/>
      <c r="GS86" s="239"/>
      <c r="GT86" s="239"/>
      <c r="GU86" s="239"/>
      <c r="GV86" s="239"/>
      <c r="GW86" s="239"/>
      <c r="GX86" s="239"/>
      <c r="GY86" s="239"/>
      <c r="GZ86" s="239"/>
      <c r="HA86" s="239"/>
      <c r="HB86" s="239"/>
      <c r="HC86" s="239"/>
      <c r="HD86" s="239"/>
      <c r="HE86" s="239"/>
      <c r="HF86" s="239"/>
      <c r="HG86" s="239"/>
      <c r="HH86" s="239"/>
      <c r="HI86" s="239"/>
      <c r="HJ86" s="239"/>
      <c r="HK86" s="239"/>
      <c r="HL86" s="239"/>
      <c r="HM86" s="239"/>
      <c r="HN86" s="239"/>
      <c r="HO86" s="239"/>
      <c r="HP86" s="239"/>
      <c r="HQ86" s="239"/>
      <c r="HR86" s="239"/>
      <c r="HS86" s="239"/>
      <c r="HT86" s="239"/>
      <c r="HU86" s="239"/>
      <c r="HV86" s="239"/>
      <c r="HW86" s="239"/>
      <c r="HX86" s="239"/>
      <c r="HY86" s="239"/>
      <c r="HZ86" s="239"/>
      <c r="IA86" s="239"/>
      <c r="IB86" s="239"/>
      <c r="IC86" s="239"/>
      <c r="ID86" s="239"/>
      <c r="IE86" s="239"/>
      <c r="IF86" s="239"/>
      <c r="IG86" s="239"/>
      <c r="IH86" s="239"/>
      <c r="II86" s="239"/>
      <c r="IJ86" s="239"/>
      <c r="IK86" s="239"/>
      <c r="IL86" s="239"/>
      <c r="IM86" s="239"/>
      <c r="IN86" s="239"/>
      <c r="IO86" s="239"/>
      <c r="IP86" s="239"/>
      <c r="IQ86" s="239"/>
      <c r="IR86" s="239"/>
      <c r="IS86" s="239"/>
      <c r="IT86" s="239"/>
      <c r="IU86" s="239"/>
      <c r="IV86" s="239"/>
    </row>
    <row r="87" spans="1:256" ht="21.75" customHeight="1" x14ac:dyDescent="0.35">
      <c r="A87" s="144"/>
      <c r="B87" s="253"/>
      <c r="C87" s="254" t="s">
        <v>169</v>
      </c>
      <c r="D87" s="360" t="s">
        <v>149</v>
      </c>
      <c r="E87" s="361"/>
      <c r="F87" s="361"/>
      <c r="G87" s="362"/>
      <c r="H87" s="242" t="s">
        <v>150</v>
      </c>
    </row>
    <row r="88" spans="1:256" ht="21.75" customHeight="1" x14ac:dyDescent="0.35">
      <c r="A88" s="122" t="s">
        <v>151</v>
      </c>
      <c r="B88" s="255"/>
      <c r="C88" s="256" t="s">
        <v>304</v>
      </c>
      <c r="D88" s="358" t="s">
        <v>305</v>
      </c>
      <c r="E88" s="244" t="s">
        <v>152</v>
      </c>
      <c r="F88" s="244" t="s">
        <v>153</v>
      </c>
      <c r="G88" s="358" t="s">
        <v>306</v>
      </c>
      <c r="H88" s="245" t="s">
        <v>141</v>
      </c>
    </row>
    <row r="89" spans="1:256" ht="18.75" customHeight="1" x14ac:dyDescent="0.35">
      <c r="A89" s="246"/>
      <c r="B89" s="257"/>
      <c r="C89" s="258"/>
      <c r="D89" s="359"/>
      <c r="E89" s="210" t="s">
        <v>154</v>
      </c>
      <c r="F89" s="210" t="s">
        <v>155</v>
      </c>
      <c r="G89" s="359"/>
      <c r="H89" s="250"/>
    </row>
    <row r="90" spans="1:256" s="265" customFormat="1" ht="23.45" customHeight="1" x14ac:dyDescent="0.35">
      <c r="A90" s="169" t="s">
        <v>170</v>
      </c>
      <c r="B90" s="124" t="s">
        <v>6</v>
      </c>
      <c r="C90" s="60">
        <f>SUM(C92:C93)</f>
        <v>1831144</v>
      </c>
      <c r="D90" s="61">
        <f>SUM(D92:D93)</f>
        <v>2090000</v>
      </c>
      <c r="E90" s="71" t="s">
        <v>152</v>
      </c>
      <c r="F90" s="97">
        <f>G90-D90</f>
        <v>200000</v>
      </c>
      <c r="G90" s="61">
        <f>SUM(G92:G93)</f>
        <v>2290000</v>
      </c>
      <c r="H90" s="182"/>
      <c r="I90" s="264"/>
      <c r="J90" s="264"/>
      <c r="K90" s="264"/>
      <c r="L90" s="264"/>
      <c r="M90" s="26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4"/>
      <c r="AE90" s="264"/>
      <c r="AF90" s="264"/>
      <c r="AG90" s="264"/>
      <c r="AH90" s="264"/>
      <c r="AI90" s="264"/>
      <c r="AJ90" s="264"/>
      <c r="AK90" s="264"/>
      <c r="AL90" s="264"/>
      <c r="AM90" s="264"/>
      <c r="AN90" s="264"/>
      <c r="AO90" s="264"/>
      <c r="AP90" s="264"/>
      <c r="AQ90" s="264"/>
      <c r="AR90" s="264"/>
      <c r="AS90" s="264"/>
      <c r="AT90" s="264"/>
      <c r="AU90" s="264"/>
      <c r="AV90" s="264"/>
      <c r="AW90" s="264"/>
      <c r="AX90" s="264"/>
      <c r="AY90" s="264"/>
      <c r="AZ90" s="264"/>
      <c r="BA90" s="264"/>
      <c r="BB90" s="264"/>
      <c r="BC90" s="264"/>
      <c r="BD90" s="264"/>
      <c r="BE90" s="264"/>
      <c r="BF90" s="264"/>
      <c r="BG90" s="264"/>
      <c r="BH90" s="264"/>
      <c r="BI90" s="264"/>
      <c r="BJ90" s="264"/>
      <c r="BK90" s="264"/>
      <c r="BL90" s="264"/>
      <c r="BM90" s="264"/>
      <c r="BN90" s="264"/>
      <c r="BO90" s="264"/>
      <c r="BP90" s="264"/>
      <c r="BQ90" s="264"/>
      <c r="BR90" s="264"/>
      <c r="BS90" s="264"/>
      <c r="BT90" s="264"/>
      <c r="BU90" s="264"/>
      <c r="BV90" s="264"/>
      <c r="BW90" s="264"/>
      <c r="BX90" s="264"/>
      <c r="BY90" s="264"/>
      <c r="BZ90" s="264"/>
      <c r="CA90" s="264"/>
      <c r="CB90" s="264"/>
      <c r="CC90" s="264"/>
      <c r="CD90" s="264"/>
      <c r="CE90" s="264"/>
      <c r="CF90" s="264"/>
      <c r="CG90" s="264"/>
      <c r="CH90" s="264"/>
      <c r="CI90" s="264"/>
      <c r="CJ90" s="264"/>
      <c r="CK90" s="264"/>
      <c r="CL90" s="264"/>
      <c r="CM90" s="264"/>
      <c r="CN90" s="264"/>
      <c r="CO90" s="264"/>
      <c r="CP90" s="264"/>
      <c r="CQ90" s="264"/>
      <c r="CR90" s="264"/>
      <c r="CS90" s="264"/>
      <c r="CT90" s="264"/>
      <c r="CU90" s="264"/>
      <c r="CV90" s="264"/>
      <c r="CW90" s="264"/>
      <c r="CX90" s="264"/>
      <c r="CY90" s="264"/>
      <c r="CZ90" s="264"/>
      <c r="DA90" s="264"/>
      <c r="DB90" s="264"/>
      <c r="DC90" s="264"/>
      <c r="DD90" s="264"/>
      <c r="DE90" s="264"/>
      <c r="DF90" s="264"/>
      <c r="DG90" s="264"/>
      <c r="DH90" s="264"/>
      <c r="DI90" s="264"/>
      <c r="DJ90" s="264"/>
      <c r="DK90" s="264"/>
      <c r="DL90" s="264"/>
      <c r="DM90" s="264"/>
      <c r="DN90" s="264"/>
      <c r="DO90" s="264"/>
      <c r="DP90" s="264"/>
      <c r="DQ90" s="264"/>
      <c r="DR90" s="264"/>
      <c r="DS90" s="264"/>
      <c r="DT90" s="264"/>
      <c r="DU90" s="264"/>
      <c r="DV90" s="264"/>
      <c r="DW90" s="264"/>
      <c r="DX90" s="264"/>
      <c r="DY90" s="264"/>
      <c r="DZ90" s="264"/>
      <c r="EA90" s="264"/>
      <c r="EB90" s="264"/>
      <c r="EC90" s="264"/>
      <c r="ED90" s="264"/>
      <c r="EE90" s="264"/>
      <c r="EF90" s="264"/>
      <c r="EG90" s="264"/>
      <c r="EH90" s="264"/>
      <c r="EI90" s="264"/>
      <c r="EJ90" s="264"/>
      <c r="EK90" s="264"/>
      <c r="EL90" s="264"/>
      <c r="EM90" s="264"/>
      <c r="EN90" s="264"/>
      <c r="EO90" s="264"/>
      <c r="EP90" s="264"/>
      <c r="EQ90" s="264"/>
      <c r="ER90" s="264"/>
      <c r="ES90" s="264"/>
      <c r="ET90" s="264"/>
      <c r="EU90" s="264"/>
      <c r="EV90" s="264"/>
      <c r="EW90" s="264"/>
      <c r="EX90" s="264"/>
      <c r="EY90" s="264"/>
      <c r="EZ90" s="264"/>
      <c r="FA90" s="264"/>
      <c r="FB90" s="264"/>
      <c r="FC90" s="264"/>
      <c r="FD90" s="264"/>
      <c r="FE90" s="264"/>
      <c r="FF90" s="264"/>
      <c r="FG90" s="264"/>
      <c r="FH90" s="264"/>
      <c r="FI90" s="264"/>
      <c r="FJ90" s="264"/>
      <c r="FK90" s="264"/>
      <c r="FL90" s="264"/>
      <c r="FM90" s="264"/>
      <c r="FN90" s="264"/>
      <c r="FO90" s="264"/>
      <c r="FP90" s="264"/>
      <c r="FQ90" s="264"/>
      <c r="FR90" s="264"/>
      <c r="FS90" s="264"/>
      <c r="FT90" s="264"/>
      <c r="FU90" s="264"/>
      <c r="FV90" s="264"/>
      <c r="FW90" s="264"/>
      <c r="FX90" s="264"/>
      <c r="FY90" s="264"/>
      <c r="FZ90" s="264"/>
      <c r="GA90" s="264"/>
      <c r="GB90" s="264"/>
      <c r="GC90" s="264"/>
      <c r="GD90" s="264"/>
      <c r="GE90" s="264"/>
      <c r="GF90" s="264"/>
      <c r="GG90" s="264"/>
      <c r="GH90" s="264"/>
      <c r="GI90" s="264"/>
      <c r="GJ90" s="264"/>
      <c r="GK90" s="264"/>
      <c r="GL90" s="264"/>
      <c r="GM90" s="264"/>
      <c r="GN90" s="264"/>
      <c r="GO90" s="264"/>
      <c r="GP90" s="264"/>
      <c r="GQ90" s="264"/>
      <c r="GR90" s="264"/>
      <c r="GS90" s="264"/>
      <c r="GT90" s="264"/>
      <c r="GU90" s="264"/>
      <c r="GV90" s="264"/>
      <c r="GW90" s="264"/>
      <c r="GX90" s="264"/>
      <c r="GY90" s="264"/>
      <c r="GZ90" s="264"/>
      <c r="HA90" s="264"/>
      <c r="HB90" s="264"/>
      <c r="HC90" s="264"/>
      <c r="HD90" s="264"/>
      <c r="HE90" s="264"/>
      <c r="HF90" s="264"/>
      <c r="HG90" s="264"/>
      <c r="HH90" s="264"/>
      <c r="HI90" s="264"/>
      <c r="HJ90" s="264"/>
      <c r="HK90" s="264"/>
      <c r="HL90" s="264"/>
      <c r="HM90" s="264"/>
      <c r="HN90" s="264"/>
      <c r="HO90" s="264"/>
      <c r="HP90" s="264"/>
      <c r="HQ90" s="264"/>
      <c r="HR90" s="264"/>
      <c r="HS90" s="264"/>
      <c r="HT90" s="264"/>
      <c r="HU90" s="264"/>
      <c r="HV90" s="264"/>
      <c r="HW90" s="264"/>
      <c r="HX90" s="264"/>
      <c r="HY90" s="264"/>
      <c r="HZ90" s="264"/>
      <c r="IA90" s="264"/>
      <c r="IB90" s="264"/>
      <c r="IC90" s="264"/>
      <c r="ID90" s="264"/>
      <c r="IE90" s="264"/>
      <c r="IF90" s="264"/>
      <c r="IG90" s="264"/>
      <c r="IH90" s="264"/>
      <c r="II90" s="264"/>
      <c r="IJ90" s="264"/>
      <c r="IK90" s="264"/>
      <c r="IL90" s="264"/>
      <c r="IM90" s="264"/>
      <c r="IN90" s="264"/>
      <c r="IO90" s="264"/>
      <c r="IP90" s="264"/>
      <c r="IQ90" s="264"/>
      <c r="IR90" s="264"/>
      <c r="IS90" s="264"/>
      <c r="IT90" s="264"/>
      <c r="IU90" s="264"/>
      <c r="IV90" s="264"/>
    </row>
    <row r="91" spans="1:256" s="265" customFormat="1" ht="23.45" customHeight="1" x14ac:dyDescent="0.35">
      <c r="A91" s="172" t="s">
        <v>171</v>
      </c>
      <c r="B91" s="129" t="s">
        <v>6</v>
      </c>
      <c r="C91" s="66">
        <f>SUM(C92:C93)</f>
        <v>1831144</v>
      </c>
      <c r="D91" s="67">
        <f>SUM(D92:D93)</f>
        <v>2090000</v>
      </c>
      <c r="E91" s="72" t="s">
        <v>152</v>
      </c>
      <c r="F91" s="64">
        <f>SUM(G91-D91)</f>
        <v>200000</v>
      </c>
      <c r="G91" s="67">
        <f>SUM(G92:G93)</f>
        <v>2290000</v>
      </c>
      <c r="H91" s="18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64"/>
      <c r="AO91" s="264"/>
      <c r="AP91" s="264"/>
      <c r="AQ91" s="264"/>
      <c r="AR91" s="264"/>
      <c r="AS91" s="264"/>
      <c r="AT91" s="264"/>
      <c r="AU91" s="264"/>
      <c r="AV91" s="264"/>
      <c r="AW91" s="264"/>
      <c r="AX91" s="264"/>
      <c r="AY91" s="264"/>
      <c r="AZ91" s="264"/>
      <c r="BA91" s="264"/>
      <c r="BB91" s="264"/>
      <c r="BC91" s="264"/>
      <c r="BD91" s="264"/>
      <c r="BE91" s="264"/>
      <c r="BF91" s="264"/>
      <c r="BG91" s="264"/>
      <c r="BH91" s="264"/>
      <c r="BI91" s="264"/>
      <c r="BJ91" s="264"/>
      <c r="BK91" s="264"/>
      <c r="BL91" s="264"/>
      <c r="BM91" s="264"/>
      <c r="BN91" s="264"/>
      <c r="BO91" s="264"/>
      <c r="BP91" s="264"/>
      <c r="BQ91" s="264"/>
      <c r="BR91" s="264"/>
      <c r="BS91" s="264"/>
      <c r="BT91" s="264"/>
      <c r="BU91" s="264"/>
      <c r="BV91" s="264"/>
      <c r="BW91" s="264"/>
      <c r="BX91" s="264"/>
      <c r="BY91" s="264"/>
      <c r="BZ91" s="264"/>
      <c r="CA91" s="264"/>
      <c r="CB91" s="264"/>
      <c r="CC91" s="264"/>
      <c r="CD91" s="264"/>
      <c r="CE91" s="264"/>
      <c r="CF91" s="264"/>
      <c r="CG91" s="264"/>
      <c r="CH91" s="264"/>
      <c r="CI91" s="264"/>
      <c r="CJ91" s="264"/>
      <c r="CK91" s="264"/>
      <c r="CL91" s="264"/>
      <c r="CM91" s="264"/>
      <c r="CN91" s="264"/>
      <c r="CO91" s="264"/>
      <c r="CP91" s="264"/>
      <c r="CQ91" s="264"/>
      <c r="CR91" s="264"/>
      <c r="CS91" s="264"/>
      <c r="CT91" s="264"/>
      <c r="CU91" s="264"/>
      <c r="CV91" s="264"/>
      <c r="CW91" s="264"/>
      <c r="CX91" s="264"/>
      <c r="CY91" s="264"/>
      <c r="CZ91" s="264"/>
      <c r="DA91" s="264"/>
      <c r="DB91" s="264"/>
      <c r="DC91" s="264"/>
      <c r="DD91" s="264"/>
      <c r="DE91" s="264"/>
      <c r="DF91" s="264"/>
      <c r="DG91" s="264"/>
      <c r="DH91" s="264"/>
      <c r="DI91" s="264"/>
      <c r="DJ91" s="264"/>
      <c r="DK91" s="264"/>
      <c r="DL91" s="264"/>
      <c r="DM91" s="264"/>
      <c r="DN91" s="264"/>
      <c r="DO91" s="264"/>
      <c r="DP91" s="264"/>
      <c r="DQ91" s="264"/>
      <c r="DR91" s="264"/>
      <c r="DS91" s="264"/>
      <c r="DT91" s="264"/>
      <c r="DU91" s="264"/>
      <c r="DV91" s="264"/>
      <c r="DW91" s="264"/>
      <c r="DX91" s="264"/>
      <c r="DY91" s="264"/>
      <c r="DZ91" s="264"/>
      <c r="EA91" s="264"/>
      <c r="EB91" s="264"/>
      <c r="EC91" s="264"/>
      <c r="ED91" s="264"/>
      <c r="EE91" s="264"/>
      <c r="EF91" s="264"/>
      <c r="EG91" s="264"/>
      <c r="EH91" s="264"/>
      <c r="EI91" s="264"/>
      <c r="EJ91" s="264"/>
      <c r="EK91" s="264"/>
      <c r="EL91" s="264"/>
      <c r="EM91" s="264"/>
      <c r="EN91" s="264"/>
      <c r="EO91" s="264"/>
      <c r="EP91" s="264"/>
      <c r="EQ91" s="264"/>
      <c r="ER91" s="264"/>
      <c r="ES91" s="264"/>
      <c r="ET91" s="264"/>
      <c r="EU91" s="264"/>
      <c r="EV91" s="264"/>
      <c r="EW91" s="264"/>
      <c r="EX91" s="264"/>
      <c r="EY91" s="264"/>
      <c r="EZ91" s="264"/>
      <c r="FA91" s="264"/>
      <c r="FB91" s="264"/>
      <c r="FC91" s="264"/>
      <c r="FD91" s="264"/>
      <c r="FE91" s="264"/>
      <c r="FF91" s="264"/>
      <c r="FG91" s="264"/>
      <c r="FH91" s="264"/>
      <c r="FI91" s="264"/>
      <c r="FJ91" s="264"/>
      <c r="FK91" s="264"/>
      <c r="FL91" s="264"/>
      <c r="FM91" s="264"/>
      <c r="FN91" s="264"/>
      <c r="FO91" s="264"/>
      <c r="FP91" s="264"/>
      <c r="FQ91" s="264"/>
      <c r="FR91" s="264"/>
      <c r="FS91" s="264"/>
      <c r="FT91" s="264"/>
      <c r="FU91" s="264"/>
      <c r="FV91" s="264"/>
      <c r="FW91" s="264"/>
      <c r="FX91" s="264"/>
      <c r="FY91" s="264"/>
      <c r="FZ91" s="264"/>
      <c r="GA91" s="264"/>
      <c r="GB91" s="264"/>
      <c r="GC91" s="264"/>
      <c r="GD91" s="264"/>
      <c r="GE91" s="264"/>
      <c r="GF91" s="264"/>
      <c r="GG91" s="264"/>
      <c r="GH91" s="264"/>
      <c r="GI91" s="264"/>
      <c r="GJ91" s="264"/>
      <c r="GK91" s="264"/>
      <c r="GL91" s="264"/>
      <c r="GM91" s="264"/>
      <c r="GN91" s="264"/>
      <c r="GO91" s="264"/>
      <c r="GP91" s="264"/>
      <c r="GQ91" s="264"/>
      <c r="GR91" s="264"/>
      <c r="GS91" s="264"/>
      <c r="GT91" s="264"/>
      <c r="GU91" s="264"/>
      <c r="GV91" s="264"/>
      <c r="GW91" s="264"/>
      <c r="GX91" s="264"/>
      <c r="GY91" s="264"/>
      <c r="GZ91" s="264"/>
      <c r="HA91" s="264"/>
      <c r="HB91" s="264"/>
      <c r="HC91" s="264"/>
      <c r="HD91" s="264"/>
      <c r="HE91" s="264"/>
      <c r="HF91" s="264"/>
      <c r="HG91" s="264"/>
      <c r="HH91" s="264"/>
      <c r="HI91" s="264"/>
      <c r="HJ91" s="264"/>
      <c r="HK91" s="264"/>
      <c r="HL91" s="264"/>
      <c r="HM91" s="264"/>
      <c r="HN91" s="264"/>
      <c r="HO91" s="264"/>
      <c r="HP91" s="264"/>
      <c r="HQ91" s="264"/>
      <c r="HR91" s="264"/>
      <c r="HS91" s="264"/>
      <c r="HT91" s="264"/>
      <c r="HU91" s="264"/>
      <c r="HV91" s="264"/>
      <c r="HW91" s="264"/>
      <c r="HX91" s="264"/>
      <c r="HY91" s="264"/>
      <c r="HZ91" s="264"/>
      <c r="IA91" s="264"/>
      <c r="IB91" s="264"/>
      <c r="IC91" s="264"/>
      <c r="ID91" s="264"/>
      <c r="IE91" s="264"/>
      <c r="IF91" s="264"/>
      <c r="IG91" s="264"/>
      <c r="IH91" s="264"/>
      <c r="II91" s="264"/>
      <c r="IJ91" s="264"/>
      <c r="IK91" s="264"/>
      <c r="IL91" s="264"/>
      <c r="IM91" s="264"/>
      <c r="IN91" s="264"/>
      <c r="IO91" s="264"/>
      <c r="IP91" s="264"/>
      <c r="IQ91" s="264"/>
      <c r="IR91" s="264"/>
      <c r="IS91" s="264"/>
      <c r="IT91" s="264"/>
      <c r="IU91" s="264"/>
      <c r="IV91" s="264"/>
    </row>
    <row r="92" spans="1:256" ht="23.45" customHeight="1" x14ac:dyDescent="0.35">
      <c r="A92" s="170" t="s">
        <v>36</v>
      </c>
      <c r="B92" s="125"/>
      <c r="C92" s="107">
        <v>1741144</v>
      </c>
      <c r="D92" s="92">
        <v>2000000</v>
      </c>
      <c r="E92" s="73" t="s">
        <v>152</v>
      </c>
      <c r="F92" s="77">
        <f>SUM(G92-D92)</f>
        <v>200000</v>
      </c>
      <c r="G92" s="92">
        <v>2200000</v>
      </c>
      <c r="H92" s="183"/>
    </row>
    <row r="93" spans="1:256" ht="23.45" customHeight="1" x14ac:dyDescent="0.35">
      <c r="A93" s="170" t="s">
        <v>38</v>
      </c>
      <c r="B93" s="125"/>
      <c r="C93" s="107">
        <v>90000</v>
      </c>
      <c r="D93" s="92">
        <v>90000</v>
      </c>
      <c r="E93" s="63"/>
      <c r="F93" s="74"/>
      <c r="G93" s="92">
        <v>90000</v>
      </c>
      <c r="H93" s="183"/>
    </row>
    <row r="94" spans="1:256" ht="23.45" customHeight="1" x14ac:dyDescent="0.35">
      <c r="A94" s="170" t="s">
        <v>172</v>
      </c>
      <c r="B94" s="127" t="s">
        <v>6</v>
      </c>
      <c r="C94" s="107">
        <f>SUM(C95+C110+C134+C141)</f>
        <v>1133578.3899999999</v>
      </c>
      <c r="D94" s="92">
        <f>SUM(D95+D110+D134+D141)</f>
        <v>1750000</v>
      </c>
      <c r="E94" s="75" t="s">
        <v>154</v>
      </c>
      <c r="F94" s="76">
        <f>SUM(G94-D94)</f>
        <v>-1000</v>
      </c>
      <c r="G94" s="92">
        <f>SUM(G95+G110+G134+G141)</f>
        <v>1749000</v>
      </c>
      <c r="H94" s="183"/>
    </row>
    <row r="95" spans="1:256" ht="23.45" customHeight="1" x14ac:dyDescent="0.35">
      <c r="A95" s="170" t="s">
        <v>173</v>
      </c>
      <c r="B95" s="127" t="s">
        <v>6</v>
      </c>
      <c r="C95" s="107">
        <f>SUM(C96:C105)</f>
        <v>773615</v>
      </c>
      <c r="D95" s="92">
        <f>SUM(D96:D107)</f>
        <v>1061000</v>
      </c>
      <c r="E95" s="72" t="s">
        <v>152</v>
      </c>
      <c r="F95" s="77">
        <f>SUM(G95-D95)</f>
        <v>42000</v>
      </c>
      <c r="G95" s="92">
        <f>SUM(G96:G107)</f>
        <v>1103000</v>
      </c>
      <c r="H95" s="183"/>
    </row>
    <row r="96" spans="1:256" ht="23.45" customHeight="1" x14ac:dyDescent="0.35">
      <c r="A96" s="170" t="s">
        <v>42</v>
      </c>
      <c r="B96" s="126"/>
      <c r="C96" s="107">
        <v>164000</v>
      </c>
      <c r="D96" s="92">
        <v>180000</v>
      </c>
      <c r="E96" s="65"/>
      <c r="F96" s="77"/>
      <c r="G96" s="92">
        <v>180000</v>
      </c>
      <c r="H96" s="184"/>
    </row>
    <row r="97" spans="1:256" ht="23.45" customHeight="1" x14ac:dyDescent="0.35">
      <c r="A97" s="170" t="s">
        <v>58</v>
      </c>
      <c r="B97" s="126"/>
      <c r="C97" s="107">
        <v>34452</v>
      </c>
      <c r="D97" s="92">
        <v>72000</v>
      </c>
      <c r="E97" s="65"/>
      <c r="F97" s="77"/>
      <c r="G97" s="92">
        <v>72000</v>
      </c>
      <c r="H97" s="184"/>
    </row>
    <row r="98" spans="1:256" ht="23.45" customHeight="1" x14ac:dyDescent="0.35">
      <c r="A98" s="170" t="s">
        <v>44</v>
      </c>
      <c r="B98" s="125"/>
      <c r="C98" s="78"/>
      <c r="D98" s="92">
        <v>1000</v>
      </c>
      <c r="E98" s="65"/>
      <c r="F98" s="77"/>
      <c r="G98" s="92">
        <v>1000</v>
      </c>
      <c r="H98" s="183"/>
    </row>
    <row r="99" spans="1:256" ht="23.45" customHeight="1" x14ac:dyDescent="0.35">
      <c r="A99" s="170" t="s">
        <v>174</v>
      </c>
      <c r="B99" s="125"/>
      <c r="C99" s="107">
        <v>84000</v>
      </c>
      <c r="D99" s="92">
        <v>84000</v>
      </c>
      <c r="E99" s="65"/>
      <c r="F99" s="77"/>
      <c r="G99" s="92">
        <v>84000</v>
      </c>
      <c r="H99" s="183"/>
    </row>
    <row r="100" spans="1:256" ht="23.45" customHeight="1" x14ac:dyDescent="0.35">
      <c r="A100" s="170" t="s">
        <v>48</v>
      </c>
      <c r="B100" s="125"/>
      <c r="C100" s="107">
        <v>40130</v>
      </c>
      <c r="D100" s="92">
        <v>100000</v>
      </c>
      <c r="E100" s="65"/>
      <c r="F100" s="77"/>
      <c r="G100" s="92">
        <v>100000</v>
      </c>
      <c r="H100" s="183"/>
    </row>
    <row r="101" spans="1:256" ht="23.45" customHeight="1" x14ac:dyDescent="0.35">
      <c r="A101" s="170" t="s">
        <v>50</v>
      </c>
      <c r="B101" s="125"/>
      <c r="C101" s="107">
        <v>120533</v>
      </c>
      <c r="D101" s="92">
        <v>250000</v>
      </c>
      <c r="E101" s="65"/>
      <c r="F101" s="77"/>
      <c r="G101" s="92">
        <v>250000</v>
      </c>
      <c r="H101" s="183"/>
    </row>
    <row r="102" spans="1:256" ht="23.45" customHeight="1" x14ac:dyDescent="0.35">
      <c r="A102" s="170" t="s">
        <v>175</v>
      </c>
      <c r="B102" s="125"/>
      <c r="C102" s="107">
        <v>125800</v>
      </c>
      <c r="D102" s="92">
        <v>135000</v>
      </c>
      <c r="E102" s="65"/>
      <c r="F102" s="77"/>
      <c r="G102" s="92">
        <v>135000</v>
      </c>
      <c r="H102" s="183"/>
    </row>
    <row r="103" spans="1:256" ht="23.45" customHeight="1" x14ac:dyDescent="0.35">
      <c r="A103" s="170" t="s">
        <v>54</v>
      </c>
      <c r="B103" s="125"/>
      <c r="C103" s="107">
        <v>21400</v>
      </c>
      <c r="D103" s="92">
        <v>22000</v>
      </c>
      <c r="E103" s="65"/>
      <c r="F103" s="77"/>
      <c r="G103" s="92">
        <v>22000</v>
      </c>
      <c r="H103" s="183"/>
    </row>
    <row r="104" spans="1:256" ht="23.45" customHeight="1" x14ac:dyDescent="0.35">
      <c r="A104" s="170" t="s">
        <v>56</v>
      </c>
      <c r="B104" s="125"/>
      <c r="C104" s="107">
        <v>174480</v>
      </c>
      <c r="D104" s="79">
        <v>200000</v>
      </c>
      <c r="E104" s="72" t="s">
        <v>152</v>
      </c>
      <c r="F104" s="77">
        <f>SUM(G104-D104)</f>
        <v>20000</v>
      </c>
      <c r="G104" s="79">
        <v>220000</v>
      </c>
      <c r="H104" s="183"/>
    </row>
    <row r="105" spans="1:256" ht="23.45" customHeight="1" x14ac:dyDescent="0.35">
      <c r="A105" s="170" t="s">
        <v>176</v>
      </c>
      <c r="B105" s="128"/>
      <c r="C105" s="80">
        <v>8820</v>
      </c>
      <c r="D105" s="92">
        <v>12000</v>
      </c>
      <c r="E105" s="72" t="s">
        <v>152</v>
      </c>
      <c r="F105" s="77">
        <f>SUM(G105-D105)</f>
        <v>12000</v>
      </c>
      <c r="G105" s="92">
        <v>24000</v>
      </c>
      <c r="H105" s="183"/>
    </row>
    <row r="106" spans="1:256" ht="23.45" customHeight="1" x14ac:dyDescent="0.35">
      <c r="A106" s="170" t="s">
        <v>177</v>
      </c>
      <c r="B106" s="128"/>
      <c r="C106" s="81"/>
      <c r="D106" s="92"/>
      <c r="E106" s="65"/>
      <c r="F106" s="77"/>
      <c r="G106" s="92"/>
      <c r="H106" s="183"/>
    </row>
    <row r="107" spans="1:256" ht="23.45" customHeight="1" x14ac:dyDescent="0.35">
      <c r="A107" s="170" t="s">
        <v>178</v>
      </c>
      <c r="B107" s="128"/>
      <c r="C107" s="81"/>
      <c r="D107" s="92">
        <v>5000</v>
      </c>
      <c r="E107" s="72" t="s">
        <v>152</v>
      </c>
      <c r="F107" s="77">
        <f>SUM(G107-D107)</f>
        <v>10000</v>
      </c>
      <c r="G107" s="92">
        <v>15000</v>
      </c>
      <c r="H107" s="183"/>
    </row>
    <row r="108" spans="1:256" ht="23.45" customHeight="1" x14ac:dyDescent="0.35">
      <c r="A108" s="170" t="s">
        <v>179</v>
      </c>
      <c r="B108" s="128"/>
      <c r="C108" s="81"/>
      <c r="D108" s="92"/>
      <c r="E108" s="63"/>
      <c r="F108" s="77"/>
      <c r="G108" s="92"/>
      <c r="H108" s="183"/>
    </row>
    <row r="109" spans="1:256" ht="23.45" customHeight="1" x14ac:dyDescent="0.35">
      <c r="A109" s="170" t="s">
        <v>180</v>
      </c>
      <c r="B109" s="128"/>
      <c r="C109" s="81"/>
      <c r="D109" s="92"/>
      <c r="E109" s="63"/>
      <c r="F109" s="77"/>
      <c r="G109" s="92"/>
      <c r="H109" s="183"/>
    </row>
    <row r="110" spans="1:256" s="265" customFormat="1" ht="23.45" customHeight="1" x14ac:dyDescent="0.35">
      <c r="A110" s="172" t="s">
        <v>181</v>
      </c>
      <c r="B110" s="129" t="s">
        <v>6</v>
      </c>
      <c r="C110" s="93">
        <f>SUM(C111+C117+C129)</f>
        <v>182688.26</v>
      </c>
      <c r="D110" s="85">
        <f>SUM(D111+D117+D129)</f>
        <v>363000</v>
      </c>
      <c r="E110" s="75" t="s">
        <v>154</v>
      </c>
      <c r="F110" s="64">
        <f>SUM(G110-D110)</f>
        <v>-43000</v>
      </c>
      <c r="G110" s="85">
        <f>SUM(G111+G117+G129)</f>
        <v>320000</v>
      </c>
      <c r="H110" s="184"/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4"/>
      <c r="X110" s="264"/>
      <c r="Y110" s="264"/>
      <c r="Z110" s="264"/>
      <c r="AA110" s="264"/>
      <c r="AB110" s="264"/>
      <c r="AC110" s="264"/>
      <c r="AD110" s="264"/>
      <c r="AE110" s="264"/>
      <c r="AF110" s="264"/>
      <c r="AG110" s="264"/>
      <c r="AH110" s="264"/>
      <c r="AI110" s="264"/>
      <c r="AJ110" s="264"/>
      <c r="AK110" s="264"/>
      <c r="AL110" s="264"/>
      <c r="AM110" s="264"/>
      <c r="AN110" s="264"/>
      <c r="AO110" s="264"/>
      <c r="AP110" s="264"/>
      <c r="AQ110" s="264"/>
      <c r="AR110" s="264"/>
      <c r="AS110" s="264"/>
      <c r="AT110" s="264"/>
      <c r="AU110" s="264"/>
      <c r="AV110" s="264"/>
      <c r="AW110" s="264"/>
      <c r="AX110" s="264"/>
      <c r="AY110" s="264"/>
      <c r="AZ110" s="264"/>
      <c r="BA110" s="264"/>
      <c r="BB110" s="264"/>
      <c r="BC110" s="264"/>
      <c r="BD110" s="264"/>
      <c r="BE110" s="264"/>
      <c r="BF110" s="264"/>
      <c r="BG110" s="264"/>
      <c r="BH110" s="264"/>
      <c r="BI110" s="264"/>
      <c r="BJ110" s="264"/>
      <c r="BK110" s="264"/>
      <c r="BL110" s="264"/>
      <c r="BM110" s="264"/>
      <c r="BN110" s="264"/>
      <c r="BO110" s="264"/>
      <c r="BP110" s="264"/>
      <c r="BQ110" s="264"/>
      <c r="BR110" s="264"/>
      <c r="BS110" s="264"/>
      <c r="BT110" s="264"/>
      <c r="BU110" s="264"/>
      <c r="BV110" s="264"/>
      <c r="BW110" s="264"/>
      <c r="BX110" s="264"/>
      <c r="BY110" s="264"/>
      <c r="BZ110" s="264"/>
      <c r="CA110" s="264"/>
      <c r="CB110" s="264"/>
      <c r="CC110" s="264"/>
      <c r="CD110" s="264"/>
      <c r="CE110" s="264"/>
      <c r="CF110" s="264"/>
      <c r="CG110" s="264"/>
      <c r="CH110" s="264"/>
      <c r="CI110" s="264"/>
      <c r="CJ110" s="264"/>
      <c r="CK110" s="264"/>
      <c r="CL110" s="264"/>
      <c r="CM110" s="264"/>
      <c r="CN110" s="264"/>
      <c r="CO110" s="264"/>
      <c r="CP110" s="264"/>
      <c r="CQ110" s="264"/>
      <c r="CR110" s="264"/>
      <c r="CS110" s="264"/>
      <c r="CT110" s="264"/>
      <c r="CU110" s="264"/>
      <c r="CV110" s="264"/>
      <c r="CW110" s="264"/>
      <c r="CX110" s="264"/>
      <c r="CY110" s="264"/>
      <c r="CZ110" s="264"/>
      <c r="DA110" s="264"/>
      <c r="DB110" s="264"/>
      <c r="DC110" s="264"/>
      <c r="DD110" s="264"/>
      <c r="DE110" s="264"/>
      <c r="DF110" s="264"/>
      <c r="DG110" s="264"/>
      <c r="DH110" s="264"/>
      <c r="DI110" s="264"/>
      <c r="DJ110" s="264"/>
      <c r="DK110" s="264"/>
      <c r="DL110" s="264"/>
      <c r="DM110" s="264"/>
      <c r="DN110" s="264"/>
      <c r="DO110" s="264"/>
      <c r="DP110" s="264"/>
      <c r="DQ110" s="264"/>
      <c r="DR110" s="264"/>
      <c r="DS110" s="264"/>
      <c r="DT110" s="264"/>
      <c r="DU110" s="264"/>
      <c r="DV110" s="264"/>
      <c r="DW110" s="264"/>
      <c r="DX110" s="264"/>
      <c r="DY110" s="264"/>
      <c r="DZ110" s="264"/>
      <c r="EA110" s="264"/>
      <c r="EB110" s="264"/>
      <c r="EC110" s="264"/>
      <c r="ED110" s="264"/>
      <c r="EE110" s="264"/>
      <c r="EF110" s="264"/>
      <c r="EG110" s="264"/>
      <c r="EH110" s="264"/>
      <c r="EI110" s="264"/>
      <c r="EJ110" s="264"/>
      <c r="EK110" s="264"/>
      <c r="EL110" s="264"/>
      <c r="EM110" s="264"/>
      <c r="EN110" s="264"/>
      <c r="EO110" s="264"/>
      <c r="EP110" s="264"/>
      <c r="EQ110" s="264"/>
      <c r="ER110" s="264"/>
      <c r="ES110" s="264"/>
      <c r="ET110" s="264"/>
      <c r="EU110" s="264"/>
      <c r="EV110" s="264"/>
      <c r="EW110" s="264"/>
      <c r="EX110" s="264"/>
      <c r="EY110" s="264"/>
      <c r="EZ110" s="264"/>
      <c r="FA110" s="264"/>
      <c r="FB110" s="264"/>
      <c r="FC110" s="264"/>
      <c r="FD110" s="264"/>
      <c r="FE110" s="264"/>
      <c r="FF110" s="264"/>
      <c r="FG110" s="264"/>
      <c r="FH110" s="264"/>
      <c r="FI110" s="264"/>
      <c r="FJ110" s="264"/>
      <c r="FK110" s="264"/>
      <c r="FL110" s="264"/>
      <c r="FM110" s="264"/>
      <c r="FN110" s="264"/>
      <c r="FO110" s="264"/>
      <c r="FP110" s="264"/>
      <c r="FQ110" s="264"/>
      <c r="FR110" s="264"/>
      <c r="FS110" s="264"/>
      <c r="FT110" s="264"/>
      <c r="FU110" s="264"/>
      <c r="FV110" s="264"/>
      <c r="FW110" s="264"/>
      <c r="FX110" s="264"/>
      <c r="FY110" s="264"/>
      <c r="FZ110" s="264"/>
      <c r="GA110" s="264"/>
      <c r="GB110" s="264"/>
      <c r="GC110" s="264"/>
      <c r="GD110" s="264"/>
      <c r="GE110" s="264"/>
      <c r="GF110" s="264"/>
      <c r="GG110" s="264"/>
      <c r="GH110" s="264"/>
      <c r="GI110" s="264"/>
      <c r="GJ110" s="264"/>
      <c r="GK110" s="264"/>
      <c r="GL110" s="264"/>
      <c r="GM110" s="264"/>
      <c r="GN110" s="264"/>
      <c r="GO110" s="264"/>
      <c r="GP110" s="264"/>
      <c r="GQ110" s="264"/>
      <c r="GR110" s="264"/>
      <c r="GS110" s="264"/>
      <c r="GT110" s="264"/>
      <c r="GU110" s="264"/>
      <c r="GV110" s="264"/>
      <c r="GW110" s="264"/>
      <c r="GX110" s="264"/>
      <c r="GY110" s="264"/>
      <c r="GZ110" s="264"/>
      <c r="HA110" s="264"/>
      <c r="HB110" s="264"/>
      <c r="HC110" s="264"/>
      <c r="HD110" s="264"/>
      <c r="HE110" s="264"/>
      <c r="HF110" s="264"/>
      <c r="HG110" s="264"/>
      <c r="HH110" s="264"/>
      <c r="HI110" s="264"/>
      <c r="HJ110" s="264"/>
      <c r="HK110" s="264"/>
      <c r="HL110" s="264"/>
      <c r="HM110" s="264"/>
      <c r="HN110" s="264"/>
      <c r="HO110" s="264"/>
      <c r="HP110" s="264"/>
      <c r="HQ110" s="264"/>
      <c r="HR110" s="264"/>
      <c r="HS110" s="264"/>
      <c r="HT110" s="264"/>
      <c r="HU110" s="264"/>
      <c r="HV110" s="264"/>
      <c r="HW110" s="264"/>
      <c r="HX110" s="264"/>
      <c r="HY110" s="264"/>
      <c r="HZ110" s="264"/>
      <c r="IA110" s="264"/>
      <c r="IB110" s="264"/>
      <c r="IC110" s="264"/>
      <c r="ID110" s="264"/>
      <c r="IE110" s="264"/>
      <c r="IF110" s="264"/>
      <c r="IG110" s="264"/>
      <c r="IH110" s="264"/>
      <c r="II110" s="264"/>
      <c r="IJ110" s="264"/>
      <c r="IK110" s="264"/>
      <c r="IL110" s="264"/>
      <c r="IM110" s="264"/>
      <c r="IN110" s="264"/>
      <c r="IO110" s="264"/>
      <c r="IP110" s="264"/>
      <c r="IQ110" s="264"/>
      <c r="IR110" s="264"/>
      <c r="IS110" s="264"/>
      <c r="IT110" s="264"/>
      <c r="IU110" s="264"/>
      <c r="IV110" s="264"/>
    </row>
    <row r="111" spans="1:256" s="265" customFormat="1" ht="23.45" customHeight="1" x14ac:dyDescent="0.35">
      <c r="A111" s="172" t="s">
        <v>182</v>
      </c>
      <c r="B111" s="129" t="s">
        <v>6</v>
      </c>
      <c r="C111" s="66">
        <f>SUM(C112:C116)</f>
        <v>74352.259999999995</v>
      </c>
      <c r="D111" s="67">
        <f>SUM(D112:D116)</f>
        <v>103000</v>
      </c>
      <c r="E111" s="75" t="s">
        <v>154</v>
      </c>
      <c r="F111" s="64">
        <f>SUM(G111-D111)</f>
        <v>-3000</v>
      </c>
      <c r="G111" s="67">
        <f>SUM(G112:G116)</f>
        <v>100000</v>
      </c>
      <c r="H111" s="184"/>
      <c r="I111" s="264"/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4"/>
      <c r="X111" s="264"/>
      <c r="Y111" s="264"/>
      <c r="Z111" s="264"/>
      <c r="AA111" s="264"/>
      <c r="AB111" s="264"/>
      <c r="AC111" s="264"/>
      <c r="AD111" s="264"/>
      <c r="AE111" s="264"/>
      <c r="AF111" s="264"/>
      <c r="AG111" s="264"/>
      <c r="AH111" s="264"/>
      <c r="AI111" s="264"/>
      <c r="AJ111" s="264"/>
      <c r="AK111" s="264"/>
      <c r="AL111" s="264"/>
      <c r="AM111" s="264"/>
      <c r="AN111" s="264"/>
      <c r="AO111" s="264"/>
      <c r="AP111" s="264"/>
      <c r="AQ111" s="264"/>
      <c r="AR111" s="264"/>
      <c r="AS111" s="264"/>
      <c r="AT111" s="264"/>
      <c r="AU111" s="264"/>
      <c r="AV111" s="264"/>
      <c r="AW111" s="264"/>
      <c r="AX111" s="264"/>
      <c r="AY111" s="264"/>
      <c r="AZ111" s="264"/>
      <c r="BA111" s="264"/>
      <c r="BB111" s="264"/>
      <c r="BC111" s="264"/>
      <c r="BD111" s="264"/>
      <c r="BE111" s="264"/>
      <c r="BF111" s="264"/>
      <c r="BG111" s="264"/>
      <c r="BH111" s="264"/>
      <c r="BI111" s="264"/>
      <c r="BJ111" s="264"/>
      <c r="BK111" s="264"/>
      <c r="BL111" s="264"/>
      <c r="BM111" s="264"/>
      <c r="BN111" s="264"/>
      <c r="BO111" s="264"/>
      <c r="BP111" s="264"/>
      <c r="BQ111" s="264"/>
      <c r="BR111" s="264"/>
      <c r="BS111" s="264"/>
      <c r="BT111" s="264"/>
      <c r="BU111" s="264"/>
      <c r="BV111" s="264"/>
      <c r="BW111" s="264"/>
      <c r="BX111" s="264"/>
      <c r="BY111" s="264"/>
      <c r="BZ111" s="264"/>
      <c r="CA111" s="264"/>
      <c r="CB111" s="264"/>
      <c r="CC111" s="264"/>
      <c r="CD111" s="264"/>
      <c r="CE111" s="264"/>
      <c r="CF111" s="264"/>
      <c r="CG111" s="264"/>
      <c r="CH111" s="264"/>
      <c r="CI111" s="264"/>
      <c r="CJ111" s="264"/>
      <c r="CK111" s="264"/>
      <c r="CL111" s="264"/>
      <c r="CM111" s="264"/>
      <c r="CN111" s="264"/>
      <c r="CO111" s="264"/>
      <c r="CP111" s="264"/>
      <c r="CQ111" s="264"/>
      <c r="CR111" s="264"/>
      <c r="CS111" s="264"/>
      <c r="CT111" s="264"/>
      <c r="CU111" s="264"/>
      <c r="CV111" s="264"/>
      <c r="CW111" s="264"/>
      <c r="CX111" s="264"/>
      <c r="CY111" s="264"/>
      <c r="CZ111" s="264"/>
      <c r="DA111" s="264"/>
      <c r="DB111" s="264"/>
      <c r="DC111" s="264"/>
      <c r="DD111" s="264"/>
      <c r="DE111" s="264"/>
      <c r="DF111" s="264"/>
      <c r="DG111" s="264"/>
      <c r="DH111" s="264"/>
      <c r="DI111" s="264"/>
      <c r="DJ111" s="264"/>
      <c r="DK111" s="264"/>
      <c r="DL111" s="264"/>
      <c r="DM111" s="264"/>
      <c r="DN111" s="264"/>
      <c r="DO111" s="264"/>
      <c r="DP111" s="264"/>
      <c r="DQ111" s="264"/>
      <c r="DR111" s="264"/>
      <c r="DS111" s="264"/>
      <c r="DT111" s="264"/>
      <c r="DU111" s="264"/>
      <c r="DV111" s="264"/>
      <c r="DW111" s="264"/>
      <c r="DX111" s="264"/>
      <c r="DY111" s="264"/>
      <c r="DZ111" s="264"/>
      <c r="EA111" s="264"/>
      <c r="EB111" s="264"/>
      <c r="EC111" s="264"/>
      <c r="ED111" s="264"/>
      <c r="EE111" s="264"/>
      <c r="EF111" s="264"/>
      <c r="EG111" s="264"/>
      <c r="EH111" s="264"/>
      <c r="EI111" s="264"/>
      <c r="EJ111" s="264"/>
      <c r="EK111" s="264"/>
      <c r="EL111" s="264"/>
      <c r="EM111" s="264"/>
      <c r="EN111" s="264"/>
      <c r="EO111" s="264"/>
      <c r="EP111" s="264"/>
      <c r="EQ111" s="264"/>
      <c r="ER111" s="264"/>
      <c r="ES111" s="264"/>
      <c r="ET111" s="264"/>
      <c r="EU111" s="264"/>
      <c r="EV111" s="264"/>
      <c r="EW111" s="264"/>
      <c r="EX111" s="264"/>
      <c r="EY111" s="264"/>
      <c r="EZ111" s="264"/>
      <c r="FA111" s="264"/>
      <c r="FB111" s="264"/>
      <c r="FC111" s="264"/>
      <c r="FD111" s="264"/>
      <c r="FE111" s="264"/>
      <c r="FF111" s="264"/>
      <c r="FG111" s="264"/>
      <c r="FH111" s="264"/>
      <c r="FI111" s="264"/>
      <c r="FJ111" s="264"/>
      <c r="FK111" s="264"/>
      <c r="FL111" s="264"/>
      <c r="FM111" s="264"/>
      <c r="FN111" s="264"/>
      <c r="FO111" s="264"/>
      <c r="FP111" s="264"/>
      <c r="FQ111" s="264"/>
      <c r="FR111" s="264"/>
      <c r="FS111" s="264"/>
      <c r="FT111" s="264"/>
      <c r="FU111" s="264"/>
      <c r="FV111" s="264"/>
      <c r="FW111" s="264"/>
      <c r="FX111" s="264"/>
      <c r="FY111" s="264"/>
      <c r="FZ111" s="264"/>
      <c r="GA111" s="264"/>
      <c r="GB111" s="264"/>
      <c r="GC111" s="264"/>
      <c r="GD111" s="264"/>
      <c r="GE111" s="264"/>
      <c r="GF111" s="264"/>
      <c r="GG111" s="264"/>
      <c r="GH111" s="264"/>
      <c r="GI111" s="264"/>
      <c r="GJ111" s="264"/>
      <c r="GK111" s="264"/>
      <c r="GL111" s="264"/>
      <c r="GM111" s="264"/>
      <c r="GN111" s="264"/>
      <c r="GO111" s="264"/>
      <c r="GP111" s="264"/>
      <c r="GQ111" s="264"/>
      <c r="GR111" s="264"/>
      <c r="GS111" s="264"/>
      <c r="GT111" s="264"/>
      <c r="GU111" s="264"/>
      <c r="GV111" s="264"/>
      <c r="GW111" s="264"/>
      <c r="GX111" s="264"/>
      <c r="GY111" s="264"/>
      <c r="GZ111" s="264"/>
      <c r="HA111" s="264"/>
      <c r="HB111" s="264"/>
      <c r="HC111" s="264"/>
      <c r="HD111" s="264"/>
      <c r="HE111" s="264"/>
      <c r="HF111" s="264"/>
      <c r="HG111" s="264"/>
      <c r="HH111" s="264"/>
      <c r="HI111" s="264"/>
      <c r="HJ111" s="264"/>
      <c r="HK111" s="264"/>
      <c r="HL111" s="264"/>
      <c r="HM111" s="264"/>
      <c r="HN111" s="264"/>
      <c r="HO111" s="264"/>
      <c r="HP111" s="264"/>
      <c r="HQ111" s="264"/>
      <c r="HR111" s="264"/>
      <c r="HS111" s="264"/>
      <c r="HT111" s="264"/>
      <c r="HU111" s="264"/>
      <c r="HV111" s="264"/>
      <c r="HW111" s="264"/>
      <c r="HX111" s="264"/>
      <c r="HY111" s="264"/>
      <c r="HZ111" s="264"/>
      <c r="IA111" s="264"/>
      <c r="IB111" s="264"/>
      <c r="IC111" s="264"/>
      <c r="ID111" s="264"/>
      <c r="IE111" s="264"/>
      <c r="IF111" s="264"/>
      <c r="IG111" s="264"/>
      <c r="IH111" s="264"/>
      <c r="II111" s="264"/>
      <c r="IJ111" s="264"/>
      <c r="IK111" s="264"/>
      <c r="IL111" s="264"/>
      <c r="IM111" s="264"/>
      <c r="IN111" s="264"/>
      <c r="IO111" s="264"/>
      <c r="IP111" s="264"/>
      <c r="IQ111" s="264"/>
      <c r="IR111" s="264"/>
      <c r="IS111" s="264"/>
      <c r="IT111" s="264"/>
      <c r="IU111" s="264"/>
      <c r="IV111" s="264"/>
    </row>
    <row r="112" spans="1:256" ht="23.45" customHeight="1" x14ac:dyDescent="0.35">
      <c r="A112" s="170" t="s">
        <v>334</v>
      </c>
      <c r="B112" s="125"/>
      <c r="C112" s="107">
        <v>1000</v>
      </c>
      <c r="D112" s="92">
        <v>8000</v>
      </c>
      <c r="E112" s="75" t="s">
        <v>154</v>
      </c>
      <c r="F112" s="77">
        <f>SUM(G112-D112)</f>
        <v>-3000</v>
      </c>
      <c r="G112" s="92">
        <v>5000</v>
      </c>
      <c r="H112" s="183"/>
    </row>
    <row r="113" spans="1:256" ht="23.45" customHeight="1" x14ac:dyDescent="0.35">
      <c r="A113" s="170" t="s">
        <v>69</v>
      </c>
      <c r="B113" s="125"/>
      <c r="C113" s="107">
        <v>10442.26</v>
      </c>
      <c r="D113" s="92">
        <v>12000</v>
      </c>
      <c r="E113" s="82"/>
      <c r="F113" s="77"/>
      <c r="G113" s="92">
        <v>12000</v>
      </c>
      <c r="H113" s="183"/>
    </row>
    <row r="114" spans="1:256" ht="23.45" customHeight="1" x14ac:dyDescent="0.35">
      <c r="A114" s="170" t="s">
        <v>71</v>
      </c>
      <c r="B114" s="125"/>
      <c r="C114" s="107"/>
      <c r="D114" s="92">
        <v>20000</v>
      </c>
      <c r="E114" s="63"/>
      <c r="F114" s="74"/>
      <c r="G114" s="92">
        <v>20000</v>
      </c>
      <c r="H114" s="183"/>
    </row>
    <row r="115" spans="1:256" ht="23.45" customHeight="1" x14ac:dyDescent="0.35">
      <c r="A115" s="170" t="s">
        <v>72</v>
      </c>
      <c r="B115" s="125"/>
      <c r="C115" s="107">
        <v>2910</v>
      </c>
      <c r="D115" s="92">
        <v>3000</v>
      </c>
      <c r="E115" s="109"/>
      <c r="F115" s="74"/>
      <c r="G115" s="92">
        <v>3000</v>
      </c>
      <c r="H115" s="183"/>
    </row>
    <row r="116" spans="1:256" ht="23.45" customHeight="1" x14ac:dyDescent="0.35">
      <c r="A116" s="170" t="s">
        <v>74</v>
      </c>
      <c r="B116" s="125"/>
      <c r="C116" s="83">
        <v>60000</v>
      </c>
      <c r="D116" s="92">
        <v>60000</v>
      </c>
      <c r="E116" s="63"/>
      <c r="F116" s="74"/>
      <c r="G116" s="92">
        <v>60000</v>
      </c>
      <c r="H116" s="183"/>
    </row>
    <row r="117" spans="1:256" s="265" customFormat="1" ht="23.45" customHeight="1" x14ac:dyDescent="0.35">
      <c r="A117" s="172" t="s">
        <v>183</v>
      </c>
      <c r="B117" s="129" t="s">
        <v>6</v>
      </c>
      <c r="C117" s="66">
        <f>SUM(C118+C119+C128)</f>
        <v>79560</v>
      </c>
      <c r="D117" s="67">
        <f>SUM(D118+D119+D128)</f>
        <v>200000</v>
      </c>
      <c r="E117" s="75" t="s">
        <v>154</v>
      </c>
      <c r="F117" s="64">
        <f>SUM(G117-D117)</f>
        <v>-40000</v>
      </c>
      <c r="G117" s="67">
        <f>SUM(G118+G119+G128)</f>
        <v>160000</v>
      </c>
      <c r="H117" s="184"/>
      <c r="I117" s="264"/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264"/>
      <c r="X117" s="264"/>
      <c r="Y117" s="264"/>
      <c r="Z117" s="264"/>
      <c r="AA117" s="264"/>
      <c r="AB117" s="264"/>
      <c r="AC117" s="264"/>
      <c r="AD117" s="264"/>
      <c r="AE117" s="264"/>
      <c r="AF117" s="264"/>
      <c r="AG117" s="264"/>
      <c r="AH117" s="264"/>
      <c r="AI117" s="264"/>
      <c r="AJ117" s="264"/>
      <c r="AK117" s="264"/>
      <c r="AL117" s="264"/>
      <c r="AM117" s="264"/>
      <c r="AN117" s="264"/>
      <c r="AO117" s="264"/>
      <c r="AP117" s="264"/>
      <c r="AQ117" s="264"/>
      <c r="AR117" s="264"/>
      <c r="AS117" s="264"/>
      <c r="AT117" s="264"/>
      <c r="AU117" s="264"/>
      <c r="AV117" s="264"/>
      <c r="AW117" s="264"/>
      <c r="AX117" s="264"/>
      <c r="AY117" s="264"/>
      <c r="AZ117" s="264"/>
      <c r="BA117" s="264"/>
      <c r="BB117" s="264"/>
      <c r="BC117" s="264"/>
      <c r="BD117" s="264"/>
      <c r="BE117" s="264"/>
      <c r="BF117" s="264"/>
      <c r="BG117" s="264"/>
      <c r="BH117" s="264"/>
      <c r="BI117" s="264"/>
      <c r="BJ117" s="264"/>
      <c r="BK117" s="264"/>
      <c r="BL117" s="264"/>
      <c r="BM117" s="264"/>
      <c r="BN117" s="264"/>
      <c r="BO117" s="264"/>
      <c r="BP117" s="264"/>
      <c r="BQ117" s="264"/>
      <c r="BR117" s="264"/>
      <c r="BS117" s="264"/>
      <c r="BT117" s="264"/>
      <c r="BU117" s="264"/>
      <c r="BV117" s="264"/>
      <c r="BW117" s="264"/>
      <c r="BX117" s="264"/>
      <c r="BY117" s="264"/>
      <c r="BZ117" s="264"/>
      <c r="CA117" s="264"/>
      <c r="CB117" s="264"/>
      <c r="CC117" s="264"/>
      <c r="CD117" s="264"/>
      <c r="CE117" s="264"/>
      <c r="CF117" s="264"/>
      <c r="CG117" s="264"/>
      <c r="CH117" s="264"/>
      <c r="CI117" s="264"/>
      <c r="CJ117" s="264"/>
      <c r="CK117" s="264"/>
      <c r="CL117" s="264"/>
      <c r="CM117" s="264"/>
      <c r="CN117" s="264"/>
      <c r="CO117" s="264"/>
      <c r="CP117" s="264"/>
      <c r="CQ117" s="264"/>
      <c r="CR117" s="264"/>
      <c r="CS117" s="264"/>
      <c r="CT117" s="264"/>
      <c r="CU117" s="264"/>
      <c r="CV117" s="264"/>
      <c r="CW117" s="264"/>
      <c r="CX117" s="264"/>
      <c r="CY117" s="264"/>
      <c r="CZ117" s="264"/>
      <c r="DA117" s="264"/>
      <c r="DB117" s="264"/>
      <c r="DC117" s="264"/>
      <c r="DD117" s="264"/>
      <c r="DE117" s="264"/>
      <c r="DF117" s="264"/>
      <c r="DG117" s="264"/>
      <c r="DH117" s="264"/>
      <c r="DI117" s="264"/>
      <c r="DJ117" s="264"/>
      <c r="DK117" s="264"/>
      <c r="DL117" s="264"/>
      <c r="DM117" s="264"/>
      <c r="DN117" s="264"/>
      <c r="DO117" s="264"/>
      <c r="DP117" s="264"/>
      <c r="DQ117" s="264"/>
      <c r="DR117" s="264"/>
      <c r="DS117" s="264"/>
      <c r="DT117" s="264"/>
      <c r="DU117" s="264"/>
      <c r="DV117" s="264"/>
      <c r="DW117" s="264"/>
      <c r="DX117" s="264"/>
      <c r="DY117" s="264"/>
      <c r="DZ117" s="264"/>
      <c r="EA117" s="264"/>
      <c r="EB117" s="264"/>
      <c r="EC117" s="264"/>
      <c r="ED117" s="264"/>
      <c r="EE117" s="264"/>
      <c r="EF117" s="264"/>
      <c r="EG117" s="264"/>
      <c r="EH117" s="264"/>
      <c r="EI117" s="264"/>
      <c r="EJ117" s="264"/>
      <c r="EK117" s="264"/>
      <c r="EL117" s="264"/>
      <c r="EM117" s="264"/>
      <c r="EN117" s="264"/>
      <c r="EO117" s="264"/>
      <c r="EP117" s="264"/>
      <c r="EQ117" s="264"/>
      <c r="ER117" s="264"/>
      <c r="ES117" s="264"/>
      <c r="ET117" s="264"/>
      <c r="EU117" s="264"/>
      <c r="EV117" s="264"/>
      <c r="EW117" s="264"/>
      <c r="EX117" s="264"/>
      <c r="EY117" s="264"/>
      <c r="EZ117" s="264"/>
      <c r="FA117" s="264"/>
      <c r="FB117" s="264"/>
      <c r="FC117" s="264"/>
      <c r="FD117" s="264"/>
      <c r="FE117" s="264"/>
      <c r="FF117" s="264"/>
      <c r="FG117" s="264"/>
      <c r="FH117" s="264"/>
      <c r="FI117" s="264"/>
      <c r="FJ117" s="264"/>
      <c r="FK117" s="264"/>
      <c r="FL117" s="264"/>
      <c r="FM117" s="264"/>
      <c r="FN117" s="264"/>
      <c r="FO117" s="264"/>
      <c r="FP117" s="264"/>
      <c r="FQ117" s="264"/>
      <c r="FR117" s="264"/>
      <c r="FS117" s="264"/>
      <c r="FT117" s="264"/>
      <c r="FU117" s="264"/>
      <c r="FV117" s="264"/>
      <c r="FW117" s="264"/>
      <c r="FX117" s="264"/>
      <c r="FY117" s="264"/>
      <c r="FZ117" s="264"/>
      <c r="GA117" s="264"/>
      <c r="GB117" s="264"/>
      <c r="GC117" s="264"/>
      <c r="GD117" s="264"/>
      <c r="GE117" s="264"/>
      <c r="GF117" s="264"/>
      <c r="GG117" s="264"/>
      <c r="GH117" s="264"/>
      <c r="GI117" s="264"/>
      <c r="GJ117" s="264"/>
      <c r="GK117" s="264"/>
      <c r="GL117" s="264"/>
      <c r="GM117" s="264"/>
      <c r="GN117" s="264"/>
      <c r="GO117" s="264"/>
      <c r="GP117" s="264"/>
      <c r="GQ117" s="264"/>
      <c r="GR117" s="264"/>
      <c r="GS117" s="264"/>
      <c r="GT117" s="264"/>
      <c r="GU117" s="264"/>
      <c r="GV117" s="264"/>
      <c r="GW117" s="264"/>
      <c r="GX117" s="264"/>
      <c r="GY117" s="264"/>
      <c r="GZ117" s="264"/>
      <c r="HA117" s="264"/>
      <c r="HB117" s="264"/>
      <c r="HC117" s="264"/>
      <c r="HD117" s="264"/>
      <c r="HE117" s="264"/>
      <c r="HF117" s="264"/>
      <c r="HG117" s="264"/>
      <c r="HH117" s="264"/>
      <c r="HI117" s="264"/>
      <c r="HJ117" s="264"/>
      <c r="HK117" s="264"/>
      <c r="HL117" s="264"/>
      <c r="HM117" s="264"/>
      <c r="HN117" s="264"/>
      <c r="HO117" s="264"/>
      <c r="HP117" s="264"/>
      <c r="HQ117" s="264"/>
      <c r="HR117" s="264"/>
      <c r="HS117" s="264"/>
      <c r="HT117" s="264"/>
      <c r="HU117" s="264"/>
      <c r="HV117" s="264"/>
      <c r="HW117" s="264"/>
      <c r="HX117" s="264"/>
      <c r="HY117" s="264"/>
      <c r="HZ117" s="264"/>
      <c r="IA117" s="264"/>
      <c r="IB117" s="264"/>
      <c r="IC117" s="264"/>
      <c r="ID117" s="264"/>
      <c r="IE117" s="264"/>
      <c r="IF117" s="264"/>
      <c r="IG117" s="264"/>
      <c r="IH117" s="264"/>
      <c r="II117" s="264"/>
      <c r="IJ117" s="264"/>
      <c r="IK117" s="264"/>
      <c r="IL117" s="264"/>
      <c r="IM117" s="264"/>
      <c r="IN117" s="264"/>
      <c r="IO117" s="264"/>
      <c r="IP117" s="264"/>
      <c r="IQ117" s="264"/>
      <c r="IR117" s="264"/>
      <c r="IS117" s="264"/>
      <c r="IT117" s="264"/>
      <c r="IU117" s="264"/>
      <c r="IV117" s="264"/>
    </row>
    <row r="118" spans="1:256" ht="23.45" customHeight="1" x14ac:dyDescent="0.35">
      <c r="A118" s="170" t="s">
        <v>77</v>
      </c>
      <c r="B118" s="125"/>
      <c r="C118" s="107">
        <v>15560</v>
      </c>
      <c r="D118" s="110">
        <v>80000</v>
      </c>
      <c r="E118" s="75" t="s">
        <v>154</v>
      </c>
      <c r="F118" s="77">
        <f>SUM(G118-D118)</f>
        <v>-30000</v>
      </c>
      <c r="G118" s="110">
        <v>50000</v>
      </c>
      <c r="H118" s="183"/>
    </row>
    <row r="119" spans="1:256" ht="23.45" customHeight="1" x14ac:dyDescent="0.35">
      <c r="A119" s="170" t="s">
        <v>184</v>
      </c>
      <c r="B119" s="125"/>
      <c r="C119" s="83">
        <v>64000</v>
      </c>
      <c r="D119" s="110">
        <v>100000</v>
      </c>
      <c r="E119" s="65"/>
      <c r="F119" s="77"/>
      <c r="G119" s="110">
        <v>100000</v>
      </c>
      <c r="H119" s="183"/>
    </row>
    <row r="120" spans="1:256" ht="23.45" customHeight="1" x14ac:dyDescent="0.35">
      <c r="A120" s="259"/>
      <c r="B120" s="235"/>
      <c r="C120" s="260"/>
      <c r="D120" s="261"/>
      <c r="E120" s="262"/>
      <c r="F120" s="263"/>
      <c r="G120" s="261"/>
      <c r="H120" s="235"/>
    </row>
    <row r="121" spans="1:256" ht="23.45" customHeight="1" x14ac:dyDescent="0.35">
      <c r="A121" s="356" t="s">
        <v>329</v>
      </c>
      <c r="B121" s="357"/>
      <c r="C121" s="357"/>
      <c r="D121" s="357"/>
      <c r="E121" s="357"/>
      <c r="F121" s="357"/>
      <c r="G121" s="357"/>
      <c r="H121" s="357"/>
    </row>
    <row r="122" spans="1:256" s="240" customFormat="1" ht="26.45" customHeight="1" x14ac:dyDescent="0.35">
      <c r="A122" s="332" t="s">
        <v>165</v>
      </c>
      <c r="B122" s="333"/>
      <c r="C122" s="333"/>
      <c r="D122" s="333"/>
      <c r="E122" s="333"/>
      <c r="F122" s="333"/>
      <c r="G122" s="333"/>
      <c r="H122" s="333"/>
      <c r="I122" s="239"/>
      <c r="J122" s="239"/>
      <c r="K122" s="239"/>
      <c r="L122" s="239"/>
      <c r="M122" s="239"/>
      <c r="N122" s="239"/>
      <c r="O122" s="239"/>
      <c r="P122" s="239"/>
      <c r="Q122" s="239"/>
      <c r="R122" s="239"/>
      <c r="S122" s="239"/>
      <c r="T122" s="239"/>
      <c r="U122" s="239"/>
      <c r="V122" s="239"/>
      <c r="W122" s="239"/>
      <c r="X122" s="239"/>
      <c r="Y122" s="239"/>
      <c r="Z122" s="239"/>
      <c r="AA122" s="239"/>
      <c r="AB122" s="239"/>
      <c r="AC122" s="239"/>
      <c r="AD122" s="239"/>
      <c r="AE122" s="239"/>
      <c r="AF122" s="239"/>
      <c r="AG122" s="239"/>
      <c r="AH122" s="239"/>
      <c r="AI122" s="239"/>
      <c r="AJ122" s="239"/>
      <c r="AK122" s="239"/>
      <c r="AL122" s="239"/>
      <c r="AM122" s="239"/>
      <c r="AN122" s="239"/>
      <c r="AO122" s="239"/>
      <c r="AP122" s="239"/>
      <c r="AQ122" s="239"/>
      <c r="AR122" s="239"/>
      <c r="AS122" s="239"/>
      <c r="AT122" s="239"/>
      <c r="AU122" s="239"/>
      <c r="AV122" s="239"/>
      <c r="AW122" s="239"/>
      <c r="AX122" s="239"/>
      <c r="AY122" s="239"/>
      <c r="AZ122" s="239"/>
      <c r="BA122" s="239"/>
      <c r="BB122" s="239"/>
      <c r="BC122" s="239"/>
      <c r="BD122" s="239"/>
      <c r="BE122" s="239"/>
      <c r="BF122" s="239"/>
      <c r="BG122" s="239"/>
      <c r="BH122" s="239"/>
      <c r="BI122" s="239"/>
      <c r="BJ122" s="239"/>
      <c r="BK122" s="239"/>
      <c r="BL122" s="239"/>
      <c r="BM122" s="239"/>
      <c r="BN122" s="239"/>
      <c r="BO122" s="239"/>
      <c r="BP122" s="239"/>
      <c r="BQ122" s="239"/>
      <c r="BR122" s="239"/>
      <c r="BS122" s="239"/>
      <c r="BT122" s="239"/>
      <c r="BU122" s="239"/>
      <c r="BV122" s="239"/>
      <c r="BW122" s="239"/>
      <c r="BX122" s="239"/>
      <c r="BY122" s="239"/>
      <c r="BZ122" s="239"/>
      <c r="CA122" s="239"/>
      <c r="CB122" s="239"/>
      <c r="CC122" s="239"/>
      <c r="CD122" s="239"/>
      <c r="CE122" s="239"/>
      <c r="CF122" s="239"/>
      <c r="CG122" s="239"/>
      <c r="CH122" s="239"/>
      <c r="CI122" s="239"/>
      <c r="CJ122" s="239"/>
      <c r="CK122" s="239"/>
      <c r="CL122" s="239"/>
      <c r="CM122" s="239"/>
      <c r="CN122" s="239"/>
      <c r="CO122" s="239"/>
      <c r="CP122" s="239"/>
      <c r="CQ122" s="239"/>
      <c r="CR122" s="239"/>
      <c r="CS122" s="239"/>
      <c r="CT122" s="239"/>
      <c r="CU122" s="239"/>
      <c r="CV122" s="239"/>
      <c r="CW122" s="239"/>
      <c r="CX122" s="239"/>
      <c r="CY122" s="239"/>
      <c r="CZ122" s="239"/>
      <c r="DA122" s="239"/>
      <c r="DB122" s="239"/>
      <c r="DC122" s="239"/>
      <c r="DD122" s="239"/>
      <c r="DE122" s="239"/>
      <c r="DF122" s="239"/>
      <c r="DG122" s="239"/>
      <c r="DH122" s="239"/>
      <c r="DI122" s="239"/>
      <c r="DJ122" s="239"/>
      <c r="DK122" s="239"/>
      <c r="DL122" s="239"/>
      <c r="DM122" s="239"/>
      <c r="DN122" s="239"/>
      <c r="DO122" s="239"/>
      <c r="DP122" s="239"/>
      <c r="DQ122" s="239"/>
      <c r="DR122" s="239"/>
      <c r="DS122" s="239"/>
      <c r="DT122" s="239"/>
      <c r="DU122" s="239"/>
      <c r="DV122" s="239"/>
      <c r="DW122" s="239"/>
      <c r="DX122" s="239"/>
      <c r="DY122" s="239"/>
      <c r="DZ122" s="239"/>
      <c r="EA122" s="239"/>
      <c r="EB122" s="239"/>
      <c r="EC122" s="239"/>
      <c r="ED122" s="239"/>
      <c r="EE122" s="239"/>
      <c r="EF122" s="239"/>
      <c r="EG122" s="239"/>
      <c r="EH122" s="239"/>
      <c r="EI122" s="239"/>
      <c r="EJ122" s="239"/>
      <c r="EK122" s="239"/>
      <c r="EL122" s="239"/>
      <c r="EM122" s="239"/>
      <c r="EN122" s="239"/>
      <c r="EO122" s="239"/>
      <c r="EP122" s="239"/>
      <c r="EQ122" s="239"/>
      <c r="ER122" s="239"/>
      <c r="ES122" s="239"/>
      <c r="ET122" s="239"/>
      <c r="EU122" s="239"/>
      <c r="EV122" s="239"/>
      <c r="EW122" s="239"/>
      <c r="EX122" s="239"/>
      <c r="EY122" s="239"/>
      <c r="EZ122" s="239"/>
      <c r="FA122" s="239"/>
      <c r="FB122" s="239"/>
      <c r="FC122" s="239"/>
      <c r="FD122" s="239"/>
      <c r="FE122" s="239"/>
      <c r="FF122" s="239"/>
      <c r="FG122" s="239"/>
      <c r="FH122" s="239"/>
      <c r="FI122" s="239"/>
      <c r="FJ122" s="239"/>
      <c r="FK122" s="239"/>
      <c r="FL122" s="239"/>
      <c r="FM122" s="239"/>
      <c r="FN122" s="239"/>
      <c r="FO122" s="239"/>
      <c r="FP122" s="239"/>
      <c r="FQ122" s="239"/>
      <c r="FR122" s="239"/>
      <c r="FS122" s="239"/>
      <c r="FT122" s="239"/>
      <c r="FU122" s="239"/>
      <c r="FV122" s="239"/>
      <c r="FW122" s="239"/>
      <c r="FX122" s="239"/>
      <c r="FY122" s="239"/>
      <c r="FZ122" s="239"/>
      <c r="GA122" s="239"/>
      <c r="GB122" s="239"/>
      <c r="GC122" s="239"/>
      <c r="GD122" s="239"/>
      <c r="GE122" s="239"/>
      <c r="GF122" s="239"/>
      <c r="GG122" s="239"/>
      <c r="GH122" s="239"/>
      <c r="GI122" s="239"/>
      <c r="GJ122" s="239"/>
      <c r="GK122" s="239"/>
      <c r="GL122" s="239"/>
      <c r="GM122" s="239"/>
      <c r="GN122" s="239"/>
      <c r="GO122" s="239"/>
      <c r="GP122" s="239"/>
      <c r="GQ122" s="239"/>
      <c r="GR122" s="239"/>
      <c r="GS122" s="239"/>
      <c r="GT122" s="239"/>
      <c r="GU122" s="239"/>
      <c r="GV122" s="239"/>
      <c r="GW122" s="239"/>
      <c r="GX122" s="239"/>
      <c r="GY122" s="239"/>
      <c r="GZ122" s="239"/>
      <c r="HA122" s="239"/>
      <c r="HB122" s="239"/>
      <c r="HC122" s="239"/>
      <c r="HD122" s="239"/>
      <c r="HE122" s="239"/>
      <c r="HF122" s="239"/>
      <c r="HG122" s="239"/>
      <c r="HH122" s="239"/>
      <c r="HI122" s="239"/>
      <c r="HJ122" s="239"/>
      <c r="HK122" s="239"/>
      <c r="HL122" s="239"/>
      <c r="HM122" s="239"/>
      <c r="HN122" s="239"/>
      <c r="HO122" s="239"/>
      <c r="HP122" s="239"/>
      <c r="HQ122" s="239"/>
      <c r="HR122" s="239"/>
      <c r="HS122" s="239"/>
      <c r="HT122" s="239"/>
      <c r="HU122" s="239"/>
      <c r="HV122" s="239"/>
      <c r="HW122" s="239"/>
      <c r="HX122" s="239"/>
      <c r="HY122" s="239"/>
      <c r="HZ122" s="239"/>
      <c r="IA122" s="239"/>
      <c r="IB122" s="239"/>
      <c r="IC122" s="239"/>
      <c r="ID122" s="239"/>
      <c r="IE122" s="239"/>
      <c r="IF122" s="239"/>
      <c r="IG122" s="239"/>
      <c r="IH122" s="239"/>
      <c r="II122" s="239"/>
      <c r="IJ122" s="239"/>
      <c r="IK122" s="239"/>
      <c r="IL122" s="239"/>
      <c r="IM122" s="239"/>
      <c r="IN122" s="239"/>
      <c r="IO122" s="239"/>
      <c r="IP122" s="239"/>
      <c r="IQ122" s="239"/>
      <c r="IR122" s="239"/>
      <c r="IS122" s="239"/>
      <c r="IT122" s="239"/>
      <c r="IU122" s="239"/>
      <c r="IV122" s="239"/>
    </row>
    <row r="123" spans="1:256" s="240" customFormat="1" ht="23.45" customHeight="1" x14ac:dyDescent="0.35">
      <c r="A123" s="18" t="s">
        <v>166</v>
      </c>
      <c r="B123" s="3"/>
      <c r="C123" s="3"/>
      <c r="D123" s="3"/>
      <c r="E123" s="3"/>
      <c r="F123" s="18" t="s">
        <v>167</v>
      </c>
      <c r="G123" s="3"/>
      <c r="H123" s="3"/>
      <c r="I123" s="239"/>
      <c r="J123" s="239"/>
      <c r="K123" s="239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39"/>
      <c r="AJ123" s="239"/>
      <c r="AK123" s="239"/>
      <c r="AL123" s="239"/>
      <c r="AM123" s="239"/>
      <c r="AN123" s="239"/>
      <c r="AO123" s="239"/>
      <c r="AP123" s="239"/>
      <c r="AQ123" s="239"/>
      <c r="AR123" s="239"/>
      <c r="AS123" s="239"/>
      <c r="AT123" s="239"/>
      <c r="AU123" s="239"/>
      <c r="AV123" s="239"/>
      <c r="AW123" s="239"/>
      <c r="AX123" s="239"/>
      <c r="AY123" s="239"/>
      <c r="AZ123" s="239"/>
      <c r="BA123" s="239"/>
      <c r="BB123" s="239"/>
      <c r="BC123" s="239"/>
      <c r="BD123" s="239"/>
      <c r="BE123" s="239"/>
      <c r="BF123" s="239"/>
      <c r="BG123" s="239"/>
      <c r="BH123" s="239"/>
      <c r="BI123" s="239"/>
      <c r="BJ123" s="239"/>
      <c r="BK123" s="239"/>
      <c r="BL123" s="239"/>
      <c r="BM123" s="239"/>
      <c r="BN123" s="239"/>
      <c r="BO123" s="239"/>
      <c r="BP123" s="239"/>
      <c r="BQ123" s="239"/>
      <c r="BR123" s="239"/>
      <c r="BS123" s="239"/>
      <c r="BT123" s="239"/>
      <c r="BU123" s="239"/>
      <c r="BV123" s="239"/>
      <c r="BW123" s="239"/>
      <c r="BX123" s="239"/>
      <c r="BY123" s="239"/>
      <c r="BZ123" s="239"/>
      <c r="CA123" s="239"/>
      <c r="CB123" s="239"/>
      <c r="CC123" s="239"/>
      <c r="CD123" s="239"/>
      <c r="CE123" s="239"/>
      <c r="CF123" s="239"/>
      <c r="CG123" s="239"/>
      <c r="CH123" s="239"/>
      <c r="CI123" s="239"/>
      <c r="CJ123" s="239"/>
      <c r="CK123" s="239"/>
      <c r="CL123" s="239"/>
      <c r="CM123" s="239"/>
      <c r="CN123" s="239"/>
      <c r="CO123" s="239"/>
      <c r="CP123" s="239"/>
      <c r="CQ123" s="239"/>
      <c r="CR123" s="239"/>
      <c r="CS123" s="239"/>
      <c r="CT123" s="239"/>
      <c r="CU123" s="239"/>
      <c r="CV123" s="239"/>
      <c r="CW123" s="239"/>
      <c r="CX123" s="239"/>
      <c r="CY123" s="239"/>
      <c r="CZ123" s="239"/>
      <c r="DA123" s="239"/>
      <c r="DB123" s="239"/>
      <c r="DC123" s="239"/>
      <c r="DD123" s="239"/>
      <c r="DE123" s="239"/>
      <c r="DF123" s="239"/>
      <c r="DG123" s="239"/>
      <c r="DH123" s="239"/>
      <c r="DI123" s="239"/>
      <c r="DJ123" s="239"/>
      <c r="DK123" s="239"/>
      <c r="DL123" s="239"/>
      <c r="DM123" s="239"/>
      <c r="DN123" s="239"/>
      <c r="DO123" s="239"/>
      <c r="DP123" s="239"/>
      <c r="DQ123" s="239"/>
      <c r="DR123" s="239"/>
      <c r="DS123" s="239"/>
      <c r="DT123" s="239"/>
      <c r="DU123" s="239"/>
      <c r="DV123" s="239"/>
      <c r="DW123" s="239"/>
      <c r="DX123" s="239"/>
      <c r="DY123" s="239"/>
      <c r="DZ123" s="239"/>
      <c r="EA123" s="239"/>
      <c r="EB123" s="239"/>
      <c r="EC123" s="239"/>
      <c r="ED123" s="239"/>
      <c r="EE123" s="239"/>
      <c r="EF123" s="239"/>
      <c r="EG123" s="239"/>
      <c r="EH123" s="239"/>
      <c r="EI123" s="239"/>
      <c r="EJ123" s="239"/>
      <c r="EK123" s="239"/>
      <c r="EL123" s="239"/>
      <c r="EM123" s="239"/>
      <c r="EN123" s="239"/>
      <c r="EO123" s="239"/>
      <c r="EP123" s="239"/>
      <c r="EQ123" s="239"/>
      <c r="ER123" s="239"/>
      <c r="ES123" s="239"/>
      <c r="ET123" s="239"/>
      <c r="EU123" s="239"/>
      <c r="EV123" s="239"/>
      <c r="EW123" s="239"/>
      <c r="EX123" s="239"/>
      <c r="EY123" s="239"/>
      <c r="EZ123" s="239"/>
      <c r="FA123" s="239"/>
      <c r="FB123" s="239"/>
      <c r="FC123" s="239"/>
      <c r="FD123" s="239"/>
      <c r="FE123" s="239"/>
      <c r="FF123" s="239"/>
      <c r="FG123" s="239"/>
      <c r="FH123" s="239"/>
      <c r="FI123" s="239"/>
      <c r="FJ123" s="239"/>
      <c r="FK123" s="239"/>
      <c r="FL123" s="239"/>
      <c r="FM123" s="239"/>
      <c r="FN123" s="239"/>
      <c r="FO123" s="239"/>
      <c r="FP123" s="239"/>
      <c r="FQ123" s="239"/>
      <c r="FR123" s="239"/>
      <c r="FS123" s="239"/>
      <c r="FT123" s="239"/>
      <c r="FU123" s="239"/>
      <c r="FV123" s="239"/>
      <c r="FW123" s="239"/>
      <c r="FX123" s="239"/>
      <c r="FY123" s="239"/>
      <c r="FZ123" s="239"/>
      <c r="GA123" s="239"/>
      <c r="GB123" s="239"/>
      <c r="GC123" s="239"/>
      <c r="GD123" s="239"/>
      <c r="GE123" s="239"/>
      <c r="GF123" s="239"/>
      <c r="GG123" s="239"/>
      <c r="GH123" s="239"/>
      <c r="GI123" s="239"/>
      <c r="GJ123" s="239"/>
      <c r="GK123" s="239"/>
      <c r="GL123" s="239"/>
      <c r="GM123" s="239"/>
      <c r="GN123" s="239"/>
      <c r="GO123" s="239"/>
      <c r="GP123" s="239"/>
      <c r="GQ123" s="239"/>
      <c r="GR123" s="239"/>
      <c r="GS123" s="239"/>
      <c r="GT123" s="239"/>
      <c r="GU123" s="239"/>
      <c r="GV123" s="239"/>
      <c r="GW123" s="239"/>
      <c r="GX123" s="239"/>
      <c r="GY123" s="239"/>
      <c r="GZ123" s="239"/>
      <c r="HA123" s="239"/>
      <c r="HB123" s="239"/>
      <c r="HC123" s="239"/>
      <c r="HD123" s="239"/>
      <c r="HE123" s="239"/>
      <c r="HF123" s="239"/>
      <c r="HG123" s="239"/>
      <c r="HH123" s="239"/>
      <c r="HI123" s="239"/>
      <c r="HJ123" s="239"/>
      <c r="HK123" s="239"/>
      <c r="HL123" s="239"/>
      <c r="HM123" s="239"/>
      <c r="HN123" s="239"/>
      <c r="HO123" s="239"/>
      <c r="HP123" s="239"/>
      <c r="HQ123" s="239"/>
      <c r="HR123" s="239"/>
      <c r="HS123" s="239"/>
      <c r="HT123" s="239"/>
      <c r="HU123" s="239"/>
      <c r="HV123" s="239"/>
      <c r="HW123" s="239"/>
      <c r="HX123" s="239"/>
      <c r="HY123" s="239"/>
      <c r="HZ123" s="239"/>
      <c r="IA123" s="239"/>
      <c r="IB123" s="239"/>
      <c r="IC123" s="239"/>
      <c r="ID123" s="239"/>
      <c r="IE123" s="239"/>
      <c r="IF123" s="239"/>
      <c r="IG123" s="239"/>
      <c r="IH123" s="239"/>
      <c r="II123" s="239"/>
      <c r="IJ123" s="239"/>
      <c r="IK123" s="239"/>
      <c r="IL123" s="239"/>
      <c r="IM123" s="239"/>
      <c r="IN123" s="239"/>
      <c r="IO123" s="239"/>
      <c r="IP123" s="239"/>
      <c r="IQ123" s="239"/>
      <c r="IR123" s="239"/>
      <c r="IS123" s="239"/>
      <c r="IT123" s="239"/>
      <c r="IU123" s="239"/>
      <c r="IV123" s="239"/>
    </row>
    <row r="124" spans="1:256" s="240" customFormat="1" ht="23.45" customHeight="1" x14ac:dyDescent="0.35">
      <c r="A124" s="251" t="s">
        <v>168</v>
      </c>
      <c r="B124" s="252"/>
      <c r="C124" s="252"/>
      <c r="D124" s="252"/>
      <c r="E124" s="252"/>
      <c r="F124" s="252"/>
      <c r="G124" s="252"/>
      <c r="H124" s="252"/>
      <c r="I124" s="239"/>
      <c r="J124" s="239"/>
      <c r="K124" s="239"/>
      <c r="L124" s="239"/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239"/>
      <c r="AB124" s="239"/>
      <c r="AC124" s="239"/>
      <c r="AD124" s="239"/>
      <c r="AE124" s="239"/>
      <c r="AF124" s="239"/>
      <c r="AG124" s="239"/>
      <c r="AH124" s="239"/>
      <c r="AI124" s="239"/>
      <c r="AJ124" s="239"/>
      <c r="AK124" s="239"/>
      <c r="AL124" s="239"/>
      <c r="AM124" s="239"/>
      <c r="AN124" s="239"/>
      <c r="AO124" s="239"/>
      <c r="AP124" s="239"/>
      <c r="AQ124" s="239"/>
      <c r="AR124" s="239"/>
      <c r="AS124" s="239"/>
      <c r="AT124" s="239"/>
      <c r="AU124" s="239"/>
      <c r="AV124" s="239"/>
      <c r="AW124" s="239"/>
      <c r="AX124" s="239"/>
      <c r="AY124" s="239"/>
      <c r="AZ124" s="239"/>
      <c r="BA124" s="239"/>
      <c r="BB124" s="239"/>
      <c r="BC124" s="239"/>
      <c r="BD124" s="239"/>
      <c r="BE124" s="239"/>
      <c r="BF124" s="239"/>
      <c r="BG124" s="239"/>
      <c r="BH124" s="239"/>
      <c r="BI124" s="239"/>
      <c r="BJ124" s="239"/>
      <c r="BK124" s="239"/>
      <c r="BL124" s="239"/>
      <c r="BM124" s="239"/>
      <c r="BN124" s="239"/>
      <c r="BO124" s="239"/>
      <c r="BP124" s="239"/>
      <c r="BQ124" s="239"/>
      <c r="BR124" s="239"/>
      <c r="BS124" s="239"/>
      <c r="BT124" s="239"/>
      <c r="BU124" s="239"/>
      <c r="BV124" s="239"/>
      <c r="BW124" s="239"/>
      <c r="BX124" s="239"/>
      <c r="BY124" s="239"/>
      <c r="BZ124" s="239"/>
      <c r="CA124" s="239"/>
      <c r="CB124" s="239"/>
      <c r="CC124" s="239"/>
      <c r="CD124" s="239"/>
      <c r="CE124" s="239"/>
      <c r="CF124" s="239"/>
      <c r="CG124" s="239"/>
      <c r="CH124" s="239"/>
      <c r="CI124" s="239"/>
      <c r="CJ124" s="239"/>
      <c r="CK124" s="239"/>
      <c r="CL124" s="239"/>
      <c r="CM124" s="239"/>
      <c r="CN124" s="239"/>
      <c r="CO124" s="239"/>
      <c r="CP124" s="239"/>
      <c r="CQ124" s="239"/>
      <c r="CR124" s="239"/>
      <c r="CS124" s="239"/>
      <c r="CT124" s="239"/>
      <c r="CU124" s="239"/>
      <c r="CV124" s="239"/>
      <c r="CW124" s="239"/>
      <c r="CX124" s="239"/>
      <c r="CY124" s="239"/>
      <c r="CZ124" s="239"/>
      <c r="DA124" s="239"/>
      <c r="DB124" s="239"/>
      <c r="DC124" s="239"/>
      <c r="DD124" s="239"/>
      <c r="DE124" s="239"/>
      <c r="DF124" s="239"/>
      <c r="DG124" s="239"/>
      <c r="DH124" s="239"/>
      <c r="DI124" s="239"/>
      <c r="DJ124" s="239"/>
      <c r="DK124" s="239"/>
      <c r="DL124" s="239"/>
      <c r="DM124" s="239"/>
      <c r="DN124" s="239"/>
      <c r="DO124" s="239"/>
      <c r="DP124" s="239"/>
      <c r="DQ124" s="239"/>
      <c r="DR124" s="239"/>
      <c r="DS124" s="239"/>
      <c r="DT124" s="239"/>
      <c r="DU124" s="239"/>
      <c r="DV124" s="239"/>
      <c r="DW124" s="239"/>
      <c r="DX124" s="239"/>
      <c r="DY124" s="239"/>
      <c r="DZ124" s="239"/>
      <c r="EA124" s="239"/>
      <c r="EB124" s="239"/>
      <c r="EC124" s="239"/>
      <c r="ED124" s="239"/>
      <c r="EE124" s="239"/>
      <c r="EF124" s="239"/>
      <c r="EG124" s="239"/>
      <c r="EH124" s="239"/>
      <c r="EI124" s="239"/>
      <c r="EJ124" s="239"/>
      <c r="EK124" s="239"/>
      <c r="EL124" s="239"/>
      <c r="EM124" s="239"/>
      <c r="EN124" s="239"/>
      <c r="EO124" s="239"/>
      <c r="EP124" s="239"/>
      <c r="EQ124" s="239"/>
      <c r="ER124" s="239"/>
      <c r="ES124" s="239"/>
      <c r="ET124" s="239"/>
      <c r="EU124" s="239"/>
      <c r="EV124" s="239"/>
      <c r="EW124" s="239"/>
      <c r="EX124" s="239"/>
      <c r="EY124" s="239"/>
      <c r="EZ124" s="239"/>
      <c r="FA124" s="239"/>
      <c r="FB124" s="239"/>
      <c r="FC124" s="239"/>
      <c r="FD124" s="239"/>
      <c r="FE124" s="239"/>
      <c r="FF124" s="239"/>
      <c r="FG124" s="239"/>
      <c r="FH124" s="239"/>
      <c r="FI124" s="239"/>
      <c r="FJ124" s="239"/>
      <c r="FK124" s="239"/>
      <c r="FL124" s="239"/>
      <c r="FM124" s="239"/>
      <c r="FN124" s="239"/>
      <c r="FO124" s="239"/>
      <c r="FP124" s="239"/>
      <c r="FQ124" s="239"/>
      <c r="FR124" s="239"/>
      <c r="FS124" s="239"/>
      <c r="FT124" s="239"/>
      <c r="FU124" s="239"/>
      <c r="FV124" s="239"/>
      <c r="FW124" s="239"/>
      <c r="FX124" s="239"/>
      <c r="FY124" s="239"/>
      <c r="FZ124" s="239"/>
      <c r="GA124" s="239"/>
      <c r="GB124" s="239"/>
      <c r="GC124" s="239"/>
      <c r="GD124" s="239"/>
      <c r="GE124" s="239"/>
      <c r="GF124" s="239"/>
      <c r="GG124" s="239"/>
      <c r="GH124" s="239"/>
      <c r="GI124" s="239"/>
      <c r="GJ124" s="239"/>
      <c r="GK124" s="239"/>
      <c r="GL124" s="239"/>
      <c r="GM124" s="239"/>
      <c r="GN124" s="239"/>
      <c r="GO124" s="239"/>
      <c r="GP124" s="239"/>
      <c r="GQ124" s="239"/>
      <c r="GR124" s="239"/>
      <c r="GS124" s="239"/>
      <c r="GT124" s="239"/>
      <c r="GU124" s="239"/>
      <c r="GV124" s="239"/>
      <c r="GW124" s="239"/>
      <c r="GX124" s="239"/>
      <c r="GY124" s="239"/>
      <c r="GZ124" s="239"/>
      <c r="HA124" s="239"/>
      <c r="HB124" s="239"/>
      <c r="HC124" s="239"/>
      <c r="HD124" s="239"/>
      <c r="HE124" s="239"/>
      <c r="HF124" s="239"/>
      <c r="HG124" s="239"/>
      <c r="HH124" s="239"/>
      <c r="HI124" s="239"/>
      <c r="HJ124" s="239"/>
      <c r="HK124" s="239"/>
      <c r="HL124" s="239"/>
      <c r="HM124" s="239"/>
      <c r="HN124" s="239"/>
      <c r="HO124" s="239"/>
      <c r="HP124" s="239"/>
      <c r="HQ124" s="239"/>
      <c r="HR124" s="239"/>
      <c r="HS124" s="239"/>
      <c r="HT124" s="239"/>
      <c r="HU124" s="239"/>
      <c r="HV124" s="239"/>
      <c r="HW124" s="239"/>
      <c r="HX124" s="239"/>
      <c r="HY124" s="239"/>
      <c r="HZ124" s="239"/>
      <c r="IA124" s="239"/>
      <c r="IB124" s="239"/>
      <c r="IC124" s="239"/>
      <c r="ID124" s="239"/>
      <c r="IE124" s="239"/>
      <c r="IF124" s="239"/>
      <c r="IG124" s="239"/>
      <c r="IH124" s="239"/>
      <c r="II124" s="239"/>
      <c r="IJ124" s="239"/>
      <c r="IK124" s="239"/>
      <c r="IL124" s="239"/>
      <c r="IM124" s="239"/>
      <c r="IN124" s="239"/>
      <c r="IO124" s="239"/>
      <c r="IP124" s="239"/>
      <c r="IQ124" s="239"/>
      <c r="IR124" s="239"/>
      <c r="IS124" s="239"/>
      <c r="IT124" s="239"/>
      <c r="IU124" s="239"/>
      <c r="IV124" s="239"/>
    </row>
    <row r="125" spans="1:256" ht="23.45" customHeight="1" x14ac:dyDescent="0.35">
      <c r="A125" s="144"/>
      <c r="B125" s="141"/>
      <c r="C125" s="241" t="s">
        <v>169</v>
      </c>
      <c r="D125" s="360" t="s">
        <v>149</v>
      </c>
      <c r="E125" s="361"/>
      <c r="F125" s="361"/>
      <c r="G125" s="362"/>
      <c r="H125" s="242" t="s">
        <v>150</v>
      </c>
    </row>
    <row r="126" spans="1:256" ht="23.45" customHeight="1" x14ac:dyDescent="0.35">
      <c r="A126" s="122" t="s">
        <v>151</v>
      </c>
      <c r="B126" s="6"/>
      <c r="C126" s="243" t="s">
        <v>304</v>
      </c>
      <c r="D126" s="358" t="s">
        <v>305</v>
      </c>
      <c r="E126" s="244" t="s">
        <v>152</v>
      </c>
      <c r="F126" s="244" t="s">
        <v>153</v>
      </c>
      <c r="G126" s="358" t="s">
        <v>306</v>
      </c>
      <c r="H126" s="245" t="s">
        <v>141</v>
      </c>
    </row>
    <row r="127" spans="1:256" ht="23.45" customHeight="1" x14ac:dyDescent="0.35">
      <c r="A127" s="266"/>
      <c r="B127" s="267"/>
      <c r="C127" s="268"/>
      <c r="D127" s="363"/>
      <c r="E127" s="249" t="s">
        <v>154</v>
      </c>
      <c r="F127" s="249" t="s">
        <v>155</v>
      </c>
      <c r="G127" s="363"/>
      <c r="H127" s="269"/>
    </row>
    <row r="128" spans="1:256" ht="23.45" customHeight="1" x14ac:dyDescent="0.35">
      <c r="A128" s="175" t="s">
        <v>185</v>
      </c>
      <c r="B128" s="154"/>
      <c r="C128" s="155"/>
      <c r="D128" s="156">
        <v>20000</v>
      </c>
      <c r="E128" s="157" t="s">
        <v>154</v>
      </c>
      <c r="F128" s="139">
        <f>SUM(G128-D128)</f>
        <v>-10000</v>
      </c>
      <c r="G128" s="156">
        <v>10000</v>
      </c>
      <c r="H128" s="188"/>
    </row>
    <row r="129" spans="1:256" ht="23.45" customHeight="1" x14ac:dyDescent="0.35">
      <c r="A129" s="172" t="s">
        <v>300</v>
      </c>
      <c r="B129" s="129" t="s">
        <v>6</v>
      </c>
      <c r="C129" s="66">
        <f>SUM(C131+C132)</f>
        <v>28776</v>
      </c>
      <c r="D129" s="67">
        <f>SUM(D131+D132)</f>
        <v>60000</v>
      </c>
      <c r="E129" s="65"/>
      <c r="F129" s="77"/>
      <c r="G129" s="67">
        <f>SUM(G131+G132)</f>
        <v>60000</v>
      </c>
      <c r="H129" s="183"/>
    </row>
    <row r="130" spans="1:256" ht="23.45" customHeight="1" x14ac:dyDescent="0.35">
      <c r="A130" s="172" t="s">
        <v>186</v>
      </c>
      <c r="B130" s="126"/>
      <c r="C130" s="84"/>
      <c r="D130" s="85"/>
      <c r="E130" s="84"/>
      <c r="F130" s="64"/>
      <c r="G130" s="84"/>
      <c r="H130" s="183"/>
    </row>
    <row r="131" spans="1:256" ht="23.45" customHeight="1" x14ac:dyDescent="0.35">
      <c r="A131" s="170" t="s">
        <v>84</v>
      </c>
      <c r="B131" s="125"/>
      <c r="C131" s="107">
        <v>28776</v>
      </c>
      <c r="D131" s="92">
        <v>50000</v>
      </c>
      <c r="E131" s="65"/>
      <c r="F131" s="77"/>
      <c r="G131" s="92">
        <v>50000</v>
      </c>
      <c r="H131" s="183"/>
    </row>
    <row r="132" spans="1:256" ht="23.45" customHeight="1" x14ac:dyDescent="0.35">
      <c r="A132" s="170" t="s">
        <v>187</v>
      </c>
      <c r="B132" s="125"/>
      <c r="C132" s="109"/>
      <c r="D132" s="110">
        <v>10000</v>
      </c>
      <c r="E132" s="65"/>
      <c r="F132" s="77"/>
      <c r="G132" s="110">
        <v>10000</v>
      </c>
      <c r="H132" s="183"/>
    </row>
    <row r="133" spans="1:256" ht="23.45" customHeight="1" x14ac:dyDescent="0.35">
      <c r="A133" s="170" t="s">
        <v>188</v>
      </c>
      <c r="B133" s="125"/>
      <c r="C133" s="109"/>
      <c r="D133" s="110"/>
      <c r="E133" s="109"/>
      <c r="F133" s="64"/>
      <c r="G133" s="109"/>
      <c r="H133" s="183"/>
    </row>
    <row r="134" spans="1:256" s="265" customFormat="1" ht="23.45" customHeight="1" x14ac:dyDescent="0.35">
      <c r="A134" s="172" t="s">
        <v>189</v>
      </c>
      <c r="B134" s="129" t="s">
        <v>6</v>
      </c>
      <c r="C134" s="66">
        <f>SUM(C135:C140)</f>
        <v>106718.7</v>
      </c>
      <c r="D134" s="67">
        <f>SUM(D135:D140)</f>
        <v>180000</v>
      </c>
      <c r="E134" s="65"/>
      <c r="F134" s="67"/>
      <c r="G134" s="67">
        <f>SUM(G135:G140)</f>
        <v>180000</v>
      </c>
      <c r="H134" s="184"/>
      <c r="I134" s="264"/>
      <c r="J134" s="264"/>
      <c r="K134" s="264"/>
      <c r="L134" s="264"/>
      <c r="M134" s="264"/>
      <c r="N134" s="264"/>
      <c r="O134" s="264"/>
      <c r="P134" s="264"/>
      <c r="Q134" s="264"/>
      <c r="R134" s="264"/>
      <c r="S134" s="264"/>
      <c r="T134" s="264"/>
      <c r="U134" s="264"/>
      <c r="V134" s="264"/>
      <c r="W134" s="264"/>
      <c r="X134" s="264"/>
      <c r="Y134" s="264"/>
      <c r="Z134" s="264"/>
      <c r="AA134" s="264"/>
      <c r="AB134" s="264"/>
      <c r="AC134" s="264"/>
      <c r="AD134" s="264"/>
      <c r="AE134" s="264"/>
      <c r="AF134" s="264"/>
      <c r="AG134" s="264"/>
      <c r="AH134" s="264"/>
      <c r="AI134" s="264"/>
      <c r="AJ134" s="264"/>
      <c r="AK134" s="264"/>
      <c r="AL134" s="264"/>
      <c r="AM134" s="264"/>
      <c r="AN134" s="264"/>
      <c r="AO134" s="264"/>
      <c r="AP134" s="264"/>
      <c r="AQ134" s="264"/>
      <c r="AR134" s="264"/>
      <c r="AS134" s="264"/>
      <c r="AT134" s="264"/>
      <c r="AU134" s="264"/>
      <c r="AV134" s="264"/>
      <c r="AW134" s="264"/>
      <c r="AX134" s="264"/>
      <c r="AY134" s="264"/>
      <c r="AZ134" s="264"/>
      <c r="BA134" s="264"/>
      <c r="BB134" s="264"/>
      <c r="BC134" s="264"/>
      <c r="BD134" s="264"/>
      <c r="BE134" s="264"/>
      <c r="BF134" s="264"/>
      <c r="BG134" s="264"/>
      <c r="BH134" s="264"/>
      <c r="BI134" s="264"/>
      <c r="BJ134" s="264"/>
      <c r="BK134" s="264"/>
      <c r="BL134" s="264"/>
      <c r="BM134" s="264"/>
      <c r="BN134" s="264"/>
      <c r="BO134" s="264"/>
      <c r="BP134" s="264"/>
      <c r="BQ134" s="264"/>
      <c r="BR134" s="264"/>
      <c r="BS134" s="264"/>
      <c r="BT134" s="264"/>
      <c r="BU134" s="264"/>
      <c r="BV134" s="264"/>
      <c r="BW134" s="264"/>
      <c r="BX134" s="264"/>
      <c r="BY134" s="264"/>
      <c r="BZ134" s="264"/>
      <c r="CA134" s="264"/>
      <c r="CB134" s="264"/>
      <c r="CC134" s="264"/>
      <c r="CD134" s="264"/>
      <c r="CE134" s="264"/>
      <c r="CF134" s="264"/>
      <c r="CG134" s="264"/>
      <c r="CH134" s="264"/>
      <c r="CI134" s="264"/>
      <c r="CJ134" s="264"/>
      <c r="CK134" s="264"/>
      <c r="CL134" s="264"/>
      <c r="CM134" s="264"/>
      <c r="CN134" s="264"/>
      <c r="CO134" s="264"/>
      <c r="CP134" s="264"/>
      <c r="CQ134" s="264"/>
      <c r="CR134" s="264"/>
      <c r="CS134" s="264"/>
      <c r="CT134" s="264"/>
      <c r="CU134" s="264"/>
      <c r="CV134" s="264"/>
      <c r="CW134" s="264"/>
      <c r="CX134" s="264"/>
      <c r="CY134" s="264"/>
      <c r="CZ134" s="264"/>
      <c r="DA134" s="264"/>
      <c r="DB134" s="264"/>
      <c r="DC134" s="264"/>
      <c r="DD134" s="264"/>
      <c r="DE134" s="264"/>
      <c r="DF134" s="264"/>
      <c r="DG134" s="264"/>
      <c r="DH134" s="264"/>
      <c r="DI134" s="264"/>
      <c r="DJ134" s="264"/>
      <c r="DK134" s="264"/>
      <c r="DL134" s="264"/>
      <c r="DM134" s="264"/>
      <c r="DN134" s="264"/>
      <c r="DO134" s="264"/>
      <c r="DP134" s="264"/>
      <c r="DQ134" s="264"/>
      <c r="DR134" s="264"/>
      <c r="DS134" s="264"/>
      <c r="DT134" s="264"/>
      <c r="DU134" s="264"/>
      <c r="DV134" s="264"/>
      <c r="DW134" s="264"/>
      <c r="DX134" s="264"/>
      <c r="DY134" s="264"/>
      <c r="DZ134" s="264"/>
      <c r="EA134" s="264"/>
      <c r="EB134" s="264"/>
      <c r="EC134" s="264"/>
      <c r="ED134" s="264"/>
      <c r="EE134" s="264"/>
      <c r="EF134" s="264"/>
      <c r="EG134" s="264"/>
      <c r="EH134" s="264"/>
      <c r="EI134" s="264"/>
      <c r="EJ134" s="264"/>
      <c r="EK134" s="264"/>
      <c r="EL134" s="264"/>
      <c r="EM134" s="264"/>
      <c r="EN134" s="264"/>
      <c r="EO134" s="264"/>
      <c r="EP134" s="264"/>
      <c r="EQ134" s="264"/>
      <c r="ER134" s="264"/>
      <c r="ES134" s="264"/>
      <c r="ET134" s="264"/>
      <c r="EU134" s="264"/>
      <c r="EV134" s="264"/>
      <c r="EW134" s="264"/>
      <c r="EX134" s="264"/>
      <c r="EY134" s="264"/>
      <c r="EZ134" s="264"/>
      <c r="FA134" s="264"/>
      <c r="FB134" s="264"/>
      <c r="FC134" s="264"/>
      <c r="FD134" s="264"/>
      <c r="FE134" s="264"/>
      <c r="FF134" s="264"/>
      <c r="FG134" s="264"/>
      <c r="FH134" s="264"/>
      <c r="FI134" s="264"/>
      <c r="FJ134" s="264"/>
      <c r="FK134" s="264"/>
      <c r="FL134" s="264"/>
      <c r="FM134" s="264"/>
      <c r="FN134" s="264"/>
      <c r="FO134" s="264"/>
      <c r="FP134" s="264"/>
      <c r="FQ134" s="264"/>
      <c r="FR134" s="264"/>
      <c r="FS134" s="264"/>
      <c r="FT134" s="264"/>
      <c r="FU134" s="264"/>
      <c r="FV134" s="264"/>
      <c r="FW134" s="264"/>
      <c r="FX134" s="264"/>
      <c r="FY134" s="264"/>
      <c r="FZ134" s="264"/>
      <c r="GA134" s="264"/>
      <c r="GB134" s="264"/>
      <c r="GC134" s="264"/>
      <c r="GD134" s="264"/>
      <c r="GE134" s="264"/>
      <c r="GF134" s="264"/>
      <c r="GG134" s="264"/>
      <c r="GH134" s="264"/>
      <c r="GI134" s="264"/>
      <c r="GJ134" s="264"/>
      <c r="GK134" s="264"/>
      <c r="GL134" s="264"/>
      <c r="GM134" s="264"/>
      <c r="GN134" s="264"/>
      <c r="GO134" s="264"/>
      <c r="GP134" s="264"/>
      <c r="GQ134" s="264"/>
      <c r="GR134" s="264"/>
      <c r="GS134" s="264"/>
      <c r="GT134" s="264"/>
      <c r="GU134" s="264"/>
      <c r="GV134" s="264"/>
      <c r="GW134" s="264"/>
      <c r="GX134" s="264"/>
      <c r="GY134" s="264"/>
      <c r="GZ134" s="264"/>
      <c r="HA134" s="264"/>
      <c r="HB134" s="264"/>
      <c r="HC134" s="264"/>
      <c r="HD134" s="264"/>
      <c r="HE134" s="264"/>
      <c r="HF134" s="264"/>
      <c r="HG134" s="264"/>
      <c r="HH134" s="264"/>
      <c r="HI134" s="264"/>
      <c r="HJ134" s="264"/>
      <c r="HK134" s="264"/>
      <c r="HL134" s="264"/>
      <c r="HM134" s="264"/>
      <c r="HN134" s="264"/>
      <c r="HO134" s="264"/>
      <c r="HP134" s="264"/>
      <c r="HQ134" s="264"/>
      <c r="HR134" s="264"/>
      <c r="HS134" s="264"/>
      <c r="HT134" s="264"/>
      <c r="HU134" s="264"/>
      <c r="HV134" s="264"/>
      <c r="HW134" s="264"/>
      <c r="HX134" s="264"/>
      <c r="HY134" s="264"/>
      <c r="HZ134" s="264"/>
      <c r="IA134" s="264"/>
      <c r="IB134" s="264"/>
      <c r="IC134" s="264"/>
      <c r="ID134" s="264"/>
      <c r="IE134" s="264"/>
      <c r="IF134" s="264"/>
      <c r="IG134" s="264"/>
      <c r="IH134" s="264"/>
      <c r="II134" s="264"/>
      <c r="IJ134" s="264"/>
      <c r="IK134" s="264"/>
      <c r="IL134" s="264"/>
      <c r="IM134" s="264"/>
      <c r="IN134" s="264"/>
      <c r="IO134" s="264"/>
      <c r="IP134" s="264"/>
      <c r="IQ134" s="264"/>
      <c r="IR134" s="264"/>
      <c r="IS134" s="264"/>
      <c r="IT134" s="264"/>
      <c r="IU134" s="264"/>
      <c r="IV134" s="264"/>
    </row>
    <row r="135" spans="1:256" ht="23.45" customHeight="1" x14ac:dyDescent="0.35">
      <c r="A135" s="170" t="s">
        <v>92</v>
      </c>
      <c r="B135" s="125"/>
      <c r="C135" s="107">
        <v>69874.7</v>
      </c>
      <c r="D135" s="92">
        <v>100000</v>
      </c>
      <c r="E135" s="65"/>
      <c r="F135" s="77"/>
      <c r="G135" s="92">
        <v>100000</v>
      </c>
      <c r="H135" s="183"/>
    </row>
    <row r="136" spans="1:256" ht="23.45" customHeight="1" x14ac:dyDescent="0.35">
      <c r="A136" s="170" t="s">
        <v>94</v>
      </c>
      <c r="B136" s="125"/>
      <c r="C136" s="107">
        <v>3526</v>
      </c>
      <c r="D136" s="92">
        <v>10000</v>
      </c>
      <c r="E136" s="65"/>
      <c r="F136" s="77"/>
      <c r="G136" s="92">
        <v>10000</v>
      </c>
      <c r="H136" s="183"/>
    </row>
    <row r="137" spans="1:256" ht="23.45" customHeight="1" x14ac:dyDescent="0.35">
      <c r="A137" s="170" t="s">
        <v>96</v>
      </c>
      <c r="B137" s="125"/>
      <c r="C137" s="107">
        <v>3468</v>
      </c>
      <c r="D137" s="92">
        <v>10000</v>
      </c>
      <c r="E137" s="65"/>
      <c r="F137" s="77"/>
      <c r="G137" s="92">
        <v>10000</v>
      </c>
      <c r="H137" s="183"/>
    </row>
    <row r="138" spans="1:256" ht="23.45" customHeight="1" x14ac:dyDescent="0.35">
      <c r="A138" s="170" t="s">
        <v>98</v>
      </c>
      <c r="B138" s="125"/>
      <c r="C138" s="83">
        <v>16005</v>
      </c>
      <c r="D138" s="92">
        <v>25000</v>
      </c>
      <c r="E138" s="65"/>
      <c r="F138" s="77"/>
      <c r="G138" s="92">
        <v>25000</v>
      </c>
      <c r="H138" s="183"/>
    </row>
    <row r="139" spans="1:256" ht="23.45" customHeight="1" x14ac:dyDescent="0.35">
      <c r="A139" s="170" t="s">
        <v>100</v>
      </c>
      <c r="B139" s="125"/>
      <c r="C139" s="83">
        <v>13845</v>
      </c>
      <c r="D139" s="92">
        <v>30000</v>
      </c>
      <c r="E139" s="63"/>
      <c r="F139" s="74"/>
      <c r="G139" s="92">
        <v>30000</v>
      </c>
      <c r="H139" s="183"/>
    </row>
    <row r="140" spans="1:256" ht="23.45" customHeight="1" x14ac:dyDescent="0.35">
      <c r="A140" s="170" t="s">
        <v>102</v>
      </c>
      <c r="B140" s="125"/>
      <c r="C140" s="83"/>
      <c r="D140" s="92">
        <v>5000</v>
      </c>
      <c r="E140" s="65"/>
      <c r="F140" s="77"/>
      <c r="G140" s="92">
        <v>5000</v>
      </c>
      <c r="H140" s="183"/>
    </row>
    <row r="141" spans="1:256" s="265" customFormat="1" ht="23.45" customHeight="1" x14ac:dyDescent="0.35">
      <c r="A141" s="172" t="s">
        <v>190</v>
      </c>
      <c r="B141" s="129" t="s">
        <v>6</v>
      </c>
      <c r="C141" s="66">
        <f>SUM(C142:C146)</f>
        <v>70556.430000000008</v>
      </c>
      <c r="D141" s="67">
        <f>SUM(D142:D146)</f>
        <v>146000</v>
      </c>
      <c r="E141" s="82"/>
      <c r="F141" s="64"/>
      <c r="G141" s="85">
        <f>SUM(G142:G146)</f>
        <v>146000</v>
      </c>
      <c r="H141" s="18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264"/>
      <c r="AQ141" s="264"/>
      <c r="AR141" s="264"/>
      <c r="AS141" s="264"/>
      <c r="AT141" s="264"/>
      <c r="AU141" s="264"/>
      <c r="AV141" s="264"/>
      <c r="AW141" s="264"/>
      <c r="AX141" s="264"/>
      <c r="AY141" s="264"/>
      <c r="AZ141" s="264"/>
      <c r="BA141" s="264"/>
      <c r="BB141" s="264"/>
      <c r="BC141" s="264"/>
      <c r="BD141" s="264"/>
      <c r="BE141" s="264"/>
      <c r="BF141" s="264"/>
      <c r="BG141" s="264"/>
      <c r="BH141" s="264"/>
      <c r="BI141" s="264"/>
      <c r="BJ141" s="264"/>
      <c r="BK141" s="264"/>
      <c r="BL141" s="264"/>
      <c r="BM141" s="264"/>
      <c r="BN141" s="264"/>
      <c r="BO141" s="264"/>
      <c r="BP141" s="264"/>
      <c r="BQ141" s="264"/>
      <c r="BR141" s="264"/>
      <c r="BS141" s="264"/>
      <c r="BT141" s="264"/>
      <c r="BU141" s="264"/>
      <c r="BV141" s="264"/>
      <c r="BW141" s="264"/>
      <c r="BX141" s="264"/>
      <c r="BY141" s="264"/>
      <c r="BZ141" s="264"/>
      <c r="CA141" s="264"/>
      <c r="CB141" s="264"/>
      <c r="CC141" s="264"/>
      <c r="CD141" s="264"/>
      <c r="CE141" s="264"/>
      <c r="CF141" s="264"/>
      <c r="CG141" s="264"/>
      <c r="CH141" s="264"/>
      <c r="CI141" s="264"/>
      <c r="CJ141" s="264"/>
      <c r="CK141" s="264"/>
      <c r="CL141" s="264"/>
      <c r="CM141" s="264"/>
      <c r="CN141" s="264"/>
      <c r="CO141" s="264"/>
      <c r="CP141" s="264"/>
      <c r="CQ141" s="264"/>
      <c r="CR141" s="264"/>
      <c r="CS141" s="264"/>
      <c r="CT141" s="264"/>
      <c r="CU141" s="264"/>
      <c r="CV141" s="264"/>
      <c r="CW141" s="264"/>
      <c r="CX141" s="264"/>
      <c r="CY141" s="264"/>
      <c r="CZ141" s="264"/>
      <c r="DA141" s="264"/>
      <c r="DB141" s="264"/>
      <c r="DC141" s="264"/>
      <c r="DD141" s="264"/>
      <c r="DE141" s="264"/>
      <c r="DF141" s="264"/>
      <c r="DG141" s="264"/>
      <c r="DH141" s="264"/>
      <c r="DI141" s="264"/>
      <c r="DJ141" s="264"/>
      <c r="DK141" s="264"/>
      <c r="DL141" s="264"/>
      <c r="DM141" s="264"/>
      <c r="DN141" s="264"/>
      <c r="DO141" s="264"/>
      <c r="DP141" s="264"/>
      <c r="DQ141" s="264"/>
      <c r="DR141" s="264"/>
      <c r="DS141" s="264"/>
      <c r="DT141" s="264"/>
      <c r="DU141" s="264"/>
      <c r="DV141" s="264"/>
      <c r="DW141" s="264"/>
      <c r="DX141" s="264"/>
      <c r="DY141" s="264"/>
      <c r="DZ141" s="264"/>
      <c r="EA141" s="264"/>
      <c r="EB141" s="264"/>
      <c r="EC141" s="264"/>
      <c r="ED141" s="264"/>
      <c r="EE141" s="264"/>
      <c r="EF141" s="264"/>
      <c r="EG141" s="264"/>
      <c r="EH141" s="264"/>
      <c r="EI141" s="264"/>
      <c r="EJ141" s="264"/>
      <c r="EK141" s="264"/>
      <c r="EL141" s="264"/>
      <c r="EM141" s="264"/>
      <c r="EN141" s="264"/>
      <c r="EO141" s="264"/>
      <c r="EP141" s="264"/>
      <c r="EQ141" s="264"/>
      <c r="ER141" s="264"/>
      <c r="ES141" s="264"/>
      <c r="ET141" s="264"/>
      <c r="EU141" s="264"/>
      <c r="EV141" s="264"/>
      <c r="EW141" s="264"/>
      <c r="EX141" s="264"/>
      <c r="EY141" s="264"/>
      <c r="EZ141" s="264"/>
      <c r="FA141" s="264"/>
      <c r="FB141" s="264"/>
      <c r="FC141" s="264"/>
      <c r="FD141" s="264"/>
      <c r="FE141" s="264"/>
      <c r="FF141" s="264"/>
      <c r="FG141" s="264"/>
      <c r="FH141" s="264"/>
      <c r="FI141" s="264"/>
      <c r="FJ141" s="264"/>
      <c r="FK141" s="264"/>
      <c r="FL141" s="264"/>
      <c r="FM141" s="264"/>
      <c r="FN141" s="264"/>
      <c r="FO141" s="264"/>
      <c r="FP141" s="264"/>
      <c r="FQ141" s="264"/>
      <c r="FR141" s="264"/>
      <c r="FS141" s="264"/>
      <c r="FT141" s="264"/>
      <c r="FU141" s="264"/>
      <c r="FV141" s="264"/>
      <c r="FW141" s="264"/>
      <c r="FX141" s="264"/>
      <c r="FY141" s="264"/>
      <c r="FZ141" s="264"/>
      <c r="GA141" s="264"/>
      <c r="GB141" s="264"/>
      <c r="GC141" s="264"/>
      <c r="GD141" s="264"/>
      <c r="GE141" s="264"/>
      <c r="GF141" s="264"/>
      <c r="GG141" s="264"/>
      <c r="GH141" s="264"/>
      <c r="GI141" s="264"/>
      <c r="GJ141" s="264"/>
      <c r="GK141" s="264"/>
      <c r="GL141" s="264"/>
      <c r="GM141" s="264"/>
      <c r="GN141" s="264"/>
      <c r="GO141" s="264"/>
      <c r="GP141" s="264"/>
      <c r="GQ141" s="264"/>
      <c r="GR141" s="264"/>
      <c r="GS141" s="264"/>
      <c r="GT141" s="264"/>
      <c r="GU141" s="264"/>
      <c r="GV141" s="264"/>
      <c r="GW141" s="264"/>
      <c r="GX141" s="264"/>
      <c r="GY141" s="264"/>
      <c r="GZ141" s="264"/>
      <c r="HA141" s="264"/>
      <c r="HB141" s="264"/>
      <c r="HC141" s="264"/>
      <c r="HD141" s="264"/>
      <c r="HE141" s="264"/>
      <c r="HF141" s="264"/>
      <c r="HG141" s="264"/>
      <c r="HH141" s="264"/>
      <c r="HI141" s="264"/>
      <c r="HJ141" s="264"/>
      <c r="HK141" s="264"/>
      <c r="HL141" s="264"/>
      <c r="HM141" s="264"/>
      <c r="HN141" s="264"/>
      <c r="HO141" s="264"/>
      <c r="HP141" s="264"/>
      <c r="HQ141" s="264"/>
      <c r="HR141" s="264"/>
      <c r="HS141" s="264"/>
      <c r="HT141" s="264"/>
      <c r="HU141" s="264"/>
      <c r="HV141" s="264"/>
      <c r="HW141" s="264"/>
      <c r="HX141" s="264"/>
      <c r="HY141" s="264"/>
      <c r="HZ141" s="264"/>
      <c r="IA141" s="264"/>
      <c r="IB141" s="264"/>
      <c r="IC141" s="264"/>
      <c r="ID141" s="264"/>
      <c r="IE141" s="264"/>
      <c r="IF141" s="264"/>
      <c r="IG141" s="264"/>
      <c r="IH141" s="264"/>
      <c r="II141" s="264"/>
      <c r="IJ141" s="264"/>
      <c r="IK141" s="264"/>
      <c r="IL141" s="264"/>
      <c r="IM141" s="264"/>
      <c r="IN141" s="264"/>
      <c r="IO141" s="264"/>
      <c r="IP141" s="264"/>
      <c r="IQ141" s="264"/>
      <c r="IR141" s="264"/>
      <c r="IS141" s="264"/>
      <c r="IT141" s="264"/>
      <c r="IU141" s="264"/>
      <c r="IV141" s="264"/>
    </row>
    <row r="142" spans="1:256" ht="23.45" customHeight="1" x14ac:dyDescent="0.35">
      <c r="A142" s="170" t="s">
        <v>105</v>
      </c>
      <c r="B142" s="125"/>
      <c r="C142" s="107">
        <v>57408.05</v>
      </c>
      <c r="D142" s="92">
        <v>120000</v>
      </c>
      <c r="E142" s="65"/>
      <c r="F142" s="77"/>
      <c r="G142" s="92">
        <v>120000</v>
      </c>
      <c r="H142" s="183"/>
    </row>
    <row r="143" spans="1:256" ht="23.45" customHeight="1" x14ac:dyDescent="0.35">
      <c r="A143" s="170" t="s">
        <v>107</v>
      </c>
      <c r="B143" s="125"/>
      <c r="C143" s="108">
        <v>2783.94</v>
      </c>
      <c r="D143" s="92">
        <v>6000</v>
      </c>
      <c r="E143" s="65"/>
      <c r="F143" s="77"/>
      <c r="G143" s="92">
        <v>6000</v>
      </c>
      <c r="H143" s="183"/>
    </row>
    <row r="144" spans="1:256" ht="23.45" customHeight="1" x14ac:dyDescent="0.35">
      <c r="A144" s="170" t="s">
        <v>109</v>
      </c>
      <c r="B144" s="125"/>
      <c r="C144" s="107">
        <v>2299.92</v>
      </c>
      <c r="D144" s="92">
        <v>8000</v>
      </c>
      <c r="E144" s="75" t="s">
        <v>154</v>
      </c>
      <c r="F144" s="77">
        <f>SUM(G144-D144)</f>
        <v>-2000</v>
      </c>
      <c r="G144" s="92">
        <v>6000</v>
      </c>
      <c r="H144" s="183"/>
    </row>
    <row r="145" spans="1:256" ht="23.45" customHeight="1" x14ac:dyDescent="0.35">
      <c r="A145" s="170" t="s">
        <v>111</v>
      </c>
      <c r="B145" s="125"/>
      <c r="C145" s="108">
        <v>857</v>
      </c>
      <c r="D145" s="92">
        <v>2000</v>
      </c>
      <c r="E145" s="63"/>
      <c r="F145" s="74"/>
      <c r="G145" s="92">
        <v>2000</v>
      </c>
      <c r="H145" s="183"/>
    </row>
    <row r="146" spans="1:256" ht="23.45" customHeight="1" x14ac:dyDescent="0.35">
      <c r="A146" s="170" t="s">
        <v>191</v>
      </c>
      <c r="B146" s="125"/>
      <c r="C146" s="83">
        <v>7207.52</v>
      </c>
      <c r="D146" s="92">
        <v>10000</v>
      </c>
      <c r="E146" s="72" t="s">
        <v>152</v>
      </c>
      <c r="F146" s="77">
        <f>SUM(G146-D146)</f>
        <v>2000</v>
      </c>
      <c r="G146" s="92">
        <v>12000</v>
      </c>
      <c r="H146" s="183"/>
    </row>
    <row r="147" spans="1:256" s="265" customFormat="1" ht="23.45" customHeight="1" x14ac:dyDescent="0.35">
      <c r="A147" s="172" t="s">
        <v>192</v>
      </c>
      <c r="B147" s="129" t="s">
        <v>6</v>
      </c>
      <c r="C147" s="66">
        <f>SUM(C148)</f>
        <v>109800</v>
      </c>
      <c r="D147" s="85">
        <f>SUM(D148)</f>
        <v>118000</v>
      </c>
      <c r="E147" s="65"/>
      <c r="F147" s="64"/>
      <c r="G147" s="86">
        <f>SUM(G148)</f>
        <v>118000</v>
      </c>
      <c r="H147" s="18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  <c r="AP147" s="264"/>
      <c r="AQ147" s="264"/>
      <c r="AR147" s="264"/>
      <c r="AS147" s="264"/>
      <c r="AT147" s="264"/>
      <c r="AU147" s="264"/>
      <c r="AV147" s="264"/>
      <c r="AW147" s="264"/>
      <c r="AX147" s="264"/>
      <c r="AY147" s="264"/>
      <c r="AZ147" s="264"/>
      <c r="BA147" s="264"/>
      <c r="BB147" s="264"/>
      <c r="BC147" s="264"/>
      <c r="BD147" s="264"/>
      <c r="BE147" s="264"/>
      <c r="BF147" s="264"/>
      <c r="BG147" s="264"/>
      <c r="BH147" s="264"/>
      <c r="BI147" s="264"/>
      <c r="BJ147" s="264"/>
      <c r="BK147" s="264"/>
      <c r="BL147" s="264"/>
      <c r="BM147" s="264"/>
      <c r="BN147" s="264"/>
      <c r="BO147" s="264"/>
      <c r="BP147" s="264"/>
      <c r="BQ147" s="264"/>
      <c r="BR147" s="264"/>
      <c r="BS147" s="264"/>
      <c r="BT147" s="264"/>
      <c r="BU147" s="264"/>
      <c r="BV147" s="264"/>
      <c r="BW147" s="264"/>
      <c r="BX147" s="264"/>
      <c r="BY147" s="264"/>
      <c r="BZ147" s="264"/>
      <c r="CA147" s="264"/>
      <c r="CB147" s="264"/>
      <c r="CC147" s="264"/>
      <c r="CD147" s="264"/>
      <c r="CE147" s="264"/>
      <c r="CF147" s="264"/>
      <c r="CG147" s="264"/>
      <c r="CH147" s="264"/>
      <c r="CI147" s="264"/>
      <c r="CJ147" s="264"/>
      <c r="CK147" s="264"/>
      <c r="CL147" s="264"/>
      <c r="CM147" s="264"/>
      <c r="CN147" s="264"/>
      <c r="CO147" s="264"/>
      <c r="CP147" s="264"/>
      <c r="CQ147" s="264"/>
      <c r="CR147" s="264"/>
      <c r="CS147" s="264"/>
      <c r="CT147" s="264"/>
      <c r="CU147" s="264"/>
      <c r="CV147" s="264"/>
      <c r="CW147" s="264"/>
      <c r="CX147" s="264"/>
      <c r="CY147" s="264"/>
      <c r="CZ147" s="264"/>
      <c r="DA147" s="264"/>
      <c r="DB147" s="264"/>
      <c r="DC147" s="264"/>
      <c r="DD147" s="264"/>
      <c r="DE147" s="264"/>
      <c r="DF147" s="264"/>
      <c r="DG147" s="264"/>
      <c r="DH147" s="264"/>
      <c r="DI147" s="264"/>
      <c r="DJ147" s="264"/>
      <c r="DK147" s="264"/>
      <c r="DL147" s="264"/>
      <c r="DM147" s="264"/>
      <c r="DN147" s="264"/>
      <c r="DO147" s="264"/>
      <c r="DP147" s="264"/>
      <c r="DQ147" s="264"/>
      <c r="DR147" s="264"/>
      <c r="DS147" s="264"/>
      <c r="DT147" s="264"/>
      <c r="DU147" s="264"/>
      <c r="DV147" s="264"/>
      <c r="DW147" s="264"/>
      <c r="DX147" s="264"/>
      <c r="DY147" s="264"/>
      <c r="DZ147" s="264"/>
      <c r="EA147" s="264"/>
      <c r="EB147" s="264"/>
      <c r="EC147" s="264"/>
      <c r="ED147" s="264"/>
      <c r="EE147" s="264"/>
      <c r="EF147" s="264"/>
      <c r="EG147" s="264"/>
      <c r="EH147" s="264"/>
      <c r="EI147" s="264"/>
      <c r="EJ147" s="264"/>
      <c r="EK147" s="264"/>
      <c r="EL147" s="264"/>
      <c r="EM147" s="264"/>
      <c r="EN147" s="264"/>
      <c r="EO147" s="264"/>
      <c r="EP147" s="264"/>
      <c r="EQ147" s="264"/>
      <c r="ER147" s="264"/>
      <c r="ES147" s="264"/>
      <c r="ET147" s="264"/>
      <c r="EU147" s="264"/>
      <c r="EV147" s="264"/>
      <c r="EW147" s="264"/>
      <c r="EX147" s="264"/>
      <c r="EY147" s="264"/>
      <c r="EZ147" s="264"/>
      <c r="FA147" s="264"/>
      <c r="FB147" s="264"/>
      <c r="FC147" s="264"/>
      <c r="FD147" s="264"/>
      <c r="FE147" s="264"/>
      <c r="FF147" s="264"/>
      <c r="FG147" s="264"/>
      <c r="FH147" s="264"/>
      <c r="FI147" s="264"/>
      <c r="FJ147" s="264"/>
      <c r="FK147" s="264"/>
      <c r="FL147" s="264"/>
      <c r="FM147" s="264"/>
      <c r="FN147" s="264"/>
      <c r="FO147" s="264"/>
      <c r="FP147" s="264"/>
      <c r="FQ147" s="264"/>
      <c r="FR147" s="264"/>
      <c r="FS147" s="264"/>
      <c r="FT147" s="264"/>
      <c r="FU147" s="264"/>
      <c r="FV147" s="264"/>
      <c r="FW147" s="264"/>
      <c r="FX147" s="264"/>
      <c r="FY147" s="264"/>
      <c r="FZ147" s="264"/>
      <c r="GA147" s="264"/>
      <c r="GB147" s="264"/>
      <c r="GC147" s="264"/>
      <c r="GD147" s="264"/>
      <c r="GE147" s="264"/>
      <c r="GF147" s="264"/>
      <c r="GG147" s="264"/>
      <c r="GH147" s="264"/>
      <c r="GI147" s="264"/>
      <c r="GJ147" s="264"/>
      <c r="GK147" s="264"/>
      <c r="GL147" s="264"/>
      <c r="GM147" s="264"/>
      <c r="GN147" s="264"/>
      <c r="GO147" s="264"/>
      <c r="GP147" s="264"/>
      <c r="GQ147" s="264"/>
      <c r="GR147" s="264"/>
      <c r="GS147" s="264"/>
      <c r="GT147" s="264"/>
      <c r="GU147" s="264"/>
      <c r="GV147" s="264"/>
      <c r="GW147" s="264"/>
      <c r="GX147" s="264"/>
      <c r="GY147" s="264"/>
      <c r="GZ147" s="264"/>
      <c r="HA147" s="264"/>
      <c r="HB147" s="264"/>
      <c r="HC147" s="264"/>
      <c r="HD147" s="264"/>
      <c r="HE147" s="264"/>
      <c r="HF147" s="264"/>
      <c r="HG147" s="264"/>
      <c r="HH147" s="264"/>
      <c r="HI147" s="264"/>
      <c r="HJ147" s="264"/>
      <c r="HK147" s="264"/>
      <c r="HL147" s="264"/>
      <c r="HM147" s="264"/>
      <c r="HN147" s="264"/>
      <c r="HO147" s="264"/>
      <c r="HP147" s="264"/>
      <c r="HQ147" s="264"/>
      <c r="HR147" s="264"/>
      <c r="HS147" s="264"/>
      <c r="HT147" s="264"/>
      <c r="HU147" s="264"/>
      <c r="HV147" s="264"/>
      <c r="HW147" s="264"/>
      <c r="HX147" s="264"/>
      <c r="HY147" s="264"/>
      <c r="HZ147" s="264"/>
      <c r="IA147" s="264"/>
      <c r="IB147" s="264"/>
      <c r="IC147" s="264"/>
      <c r="ID147" s="264"/>
      <c r="IE147" s="264"/>
      <c r="IF147" s="264"/>
      <c r="IG147" s="264"/>
      <c r="IH147" s="264"/>
      <c r="II147" s="264"/>
      <c r="IJ147" s="264"/>
      <c r="IK147" s="264"/>
      <c r="IL147" s="264"/>
      <c r="IM147" s="264"/>
      <c r="IN147" s="264"/>
      <c r="IO147" s="264"/>
      <c r="IP147" s="264"/>
      <c r="IQ147" s="264"/>
      <c r="IR147" s="264"/>
      <c r="IS147" s="264"/>
      <c r="IT147" s="264"/>
      <c r="IU147" s="264"/>
      <c r="IV147" s="264"/>
    </row>
    <row r="148" spans="1:256" s="265" customFormat="1" ht="23.45" customHeight="1" x14ac:dyDescent="0.35">
      <c r="A148" s="172" t="s">
        <v>193</v>
      </c>
      <c r="B148" s="129" t="s">
        <v>6</v>
      </c>
      <c r="C148" s="66">
        <f>SUM(C149:C149)</f>
        <v>109800</v>
      </c>
      <c r="D148" s="85">
        <f>SUM(D149:D149)</f>
        <v>118000</v>
      </c>
      <c r="E148" s="65"/>
      <c r="F148" s="64"/>
      <c r="G148" s="86">
        <f>SUM(G149)</f>
        <v>118000</v>
      </c>
      <c r="H148" s="18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  <c r="AP148" s="264"/>
      <c r="AQ148" s="264"/>
      <c r="AR148" s="264"/>
      <c r="AS148" s="264"/>
      <c r="AT148" s="264"/>
      <c r="AU148" s="264"/>
      <c r="AV148" s="264"/>
      <c r="AW148" s="264"/>
      <c r="AX148" s="264"/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264"/>
      <c r="BV148" s="264"/>
      <c r="BW148" s="264"/>
      <c r="BX148" s="264"/>
      <c r="BY148" s="264"/>
      <c r="BZ148" s="264"/>
      <c r="CA148" s="264"/>
      <c r="CB148" s="264"/>
      <c r="CC148" s="264"/>
      <c r="CD148" s="264"/>
      <c r="CE148" s="264"/>
      <c r="CF148" s="264"/>
      <c r="CG148" s="264"/>
      <c r="CH148" s="264"/>
      <c r="CI148" s="264"/>
      <c r="CJ148" s="264"/>
      <c r="CK148" s="264"/>
      <c r="CL148" s="264"/>
      <c r="CM148" s="264"/>
      <c r="CN148" s="264"/>
      <c r="CO148" s="264"/>
      <c r="CP148" s="264"/>
      <c r="CQ148" s="264"/>
      <c r="CR148" s="264"/>
      <c r="CS148" s="264"/>
      <c r="CT148" s="264"/>
      <c r="CU148" s="264"/>
      <c r="CV148" s="264"/>
      <c r="CW148" s="264"/>
      <c r="CX148" s="264"/>
      <c r="CY148" s="264"/>
      <c r="CZ148" s="264"/>
      <c r="DA148" s="264"/>
      <c r="DB148" s="264"/>
      <c r="DC148" s="264"/>
      <c r="DD148" s="264"/>
      <c r="DE148" s="264"/>
      <c r="DF148" s="264"/>
      <c r="DG148" s="264"/>
      <c r="DH148" s="264"/>
      <c r="DI148" s="264"/>
      <c r="DJ148" s="264"/>
      <c r="DK148" s="264"/>
      <c r="DL148" s="264"/>
      <c r="DM148" s="264"/>
      <c r="DN148" s="264"/>
      <c r="DO148" s="264"/>
      <c r="DP148" s="264"/>
      <c r="DQ148" s="264"/>
      <c r="DR148" s="264"/>
      <c r="DS148" s="264"/>
      <c r="DT148" s="264"/>
      <c r="DU148" s="264"/>
      <c r="DV148" s="264"/>
      <c r="DW148" s="264"/>
      <c r="DX148" s="264"/>
      <c r="DY148" s="264"/>
      <c r="DZ148" s="264"/>
      <c r="EA148" s="264"/>
      <c r="EB148" s="264"/>
      <c r="EC148" s="264"/>
      <c r="ED148" s="264"/>
      <c r="EE148" s="264"/>
      <c r="EF148" s="264"/>
      <c r="EG148" s="264"/>
      <c r="EH148" s="264"/>
      <c r="EI148" s="264"/>
      <c r="EJ148" s="264"/>
      <c r="EK148" s="264"/>
      <c r="EL148" s="264"/>
      <c r="EM148" s="264"/>
      <c r="EN148" s="264"/>
      <c r="EO148" s="264"/>
      <c r="EP148" s="264"/>
      <c r="EQ148" s="264"/>
      <c r="ER148" s="264"/>
      <c r="ES148" s="264"/>
      <c r="ET148" s="264"/>
      <c r="EU148" s="264"/>
      <c r="EV148" s="264"/>
      <c r="EW148" s="264"/>
      <c r="EX148" s="264"/>
      <c r="EY148" s="264"/>
      <c r="EZ148" s="264"/>
      <c r="FA148" s="264"/>
      <c r="FB148" s="264"/>
      <c r="FC148" s="264"/>
      <c r="FD148" s="264"/>
      <c r="FE148" s="264"/>
      <c r="FF148" s="264"/>
      <c r="FG148" s="264"/>
      <c r="FH148" s="264"/>
      <c r="FI148" s="264"/>
      <c r="FJ148" s="264"/>
      <c r="FK148" s="264"/>
      <c r="FL148" s="264"/>
      <c r="FM148" s="264"/>
      <c r="FN148" s="264"/>
      <c r="FO148" s="264"/>
      <c r="FP148" s="264"/>
      <c r="FQ148" s="264"/>
      <c r="FR148" s="264"/>
      <c r="FS148" s="264"/>
      <c r="FT148" s="264"/>
      <c r="FU148" s="264"/>
      <c r="FV148" s="264"/>
      <c r="FW148" s="264"/>
      <c r="FX148" s="264"/>
      <c r="FY148" s="264"/>
      <c r="FZ148" s="264"/>
      <c r="GA148" s="264"/>
      <c r="GB148" s="264"/>
      <c r="GC148" s="264"/>
      <c r="GD148" s="264"/>
      <c r="GE148" s="264"/>
      <c r="GF148" s="264"/>
      <c r="GG148" s="264"/>
      <c r="GH148" s="264"/>
      <c r="GI148" s="264"/>
      <c r="GJ148" s="264"/>
      <c r="GK148" s="264"/>
      <c r="GL148" s="264"/>
      <c r="GM148" s="264"/>
      <c r="GN148" s="264"/>
      <c r="GO148" s="264"/>
      <c r="GP148" s="264"/>
      <c r="GQ148" s="264"/>
      <c r="GR148" s="264"/>
      <c r="GS148" s="264"/>
      <c r="GT148" s="264"/>
      <c r="GU148" s="264"/>
      <c r="GV148" s="264"/>
      <c r="GW148" s="264"/>
      <c r="GX148" s="264"/>
      <c r="GY148" s="264"/>
      <c r="GZ148" s="264"/>
      <c r="HA148" s="264"/>
      <c r="HB148" s="264"/>
      <c r="HC148" s="264"/>
      <c r="HD148" s="264"/>
      <c r="HE148" s="264"/>
      <c r="HF148" s="264"/>
      <c r="HG148" s="264"/>
      <c r="HH148" s="264"/>
      <c r="HI148" s="264"/>
      <c r="HJ148" s="264"/>
      <c r="HK148" s="264"/>
      <c r="HL148" s="264"/>
      <c r="HM148" s="264"/>
      <c r="HN148" s="264"/>
      <c r="HO148" s="264"/>
      <c r="HP148" s="264"/>
      <c r="HQ148" s="264"/>
      <c r="HR148" s="264"/>
      <c r="HS148" s="264"/>
      <c r="HT148" s="264"/>
      <c r="HU148" s="264"/>
      <c r="HV148" s="264"/>
      <c r="HW148" s="264"/>
      <c r="HX148" s="264"/>
      <c r="HY148" s="264"/>
      <c r="HZ148" s="264"/>
      <c r="IA148" s="264"/>
      <c r="IB148" s="264"/>
      <c r="IC148" s="264"/>
      <c r="ID148" s="264"/>
      <c r="IE148" s="264"/>
      <c r="IF148" s="264"/>
      <c r="IG148" s="264"/>
      <c r="IH148" s="264"/>
      <c r="II148" s="264"/>
      <c r="IJ148" s="264"/>
      <c r="IK148" s="264"/>
      <c r="IL148" s="264"/>
      <c r="IM148" s="264"/>
      <c r="IN148" s="264"/>
      <c r="IO148" s="264"/>
      <c r="IP148" s="264"/>
      <c r="IQ148" s="264"/>
      <c r="IR148" s="264"/>
      <c r="IS148" s="264"/>
      <c r="IT148" s="264"/>
      <c r="IU148" s="264"/>
      <c r="IV148" s="264"/>
    </row>
    <row r="149" spans="1:256" ht="23.45" customHeight="1" x14ac:dyDescent="0.35">
      <c r="A149" s="170" t="s">
        <v>116</v>
      </c>
      <c r="B149" s="125"/>
      <c r="C149" s="107">
        <v>109800</v>
      </c>
      <c r="D149" s="87">
        <v>118000</v>
      </c>
      <c r="E149" s="65"/>
      <c r="F149" s="77"/>
      <c r="G149" s="87">
        <v>118000</v>
      </c>
      <c r="H149" s="183"/>
    </row>
    <row r="150" spans="1:256" ht="23.45" customHeight="1" x14ac:dyDescent="0.35">
      <c r="A150" s="171"/>
      <c r="B150" s="125"/>
      <c r="C150" s="107"/>
      <c r="D150" s="87"/>
      <c r="E150" s="63"/>
      <c r="F150" s="77"/>
      <c r="G150" s="87"/>
      <c r="H150" s="183"/>
    </row>
    <row r="151" spans="1:256" ht="23.45" customHeight="1" x14ac:dyDescent="0.35">
      <c r="A151" s="171"/>
      <c r="B151" s="125"/>
      <c r="C151" s="107"/>
      <c r="D151" s="87"/>
      <c r="E151" s="63"/>
      <c r="F151" s="77"/>
      <c r="G151" s="87"/>
      <c r="H151" s="183"/>
    </row>
    <row r="152" spans="1:256" ht="23.45" customHeight="1" x14ac:dyDescent="0.35">
      <c r="A152" s="171"/>
      <c r="B152" s="125"/>
      <c r="C152" s="107"/>
      <c r="D152" s="87"/>
      <c r="E152" s="63"/>
      <c r="F152" s="77"/>
      <c r="G152" s="87"/>
      <c r="H152" s="183"/>
    </row>
    <row r="153" spans="1:256" ht="23.45" customHeight="1" x14ac:dyDescent="0.35">
      <c r="A153" s="171"/>
      <c r="B153" s="125"/>
      <c r="C153" s="107"/>
      <c r="D153" s="87"/>
      <c r="E153" s="109"/>
      <c r="F153" s="77"/>
      <c r="G153" s="87"/>
      <c r="H153" s="183"/>
    </row>
    <row r="154" spans="1:256" ht="23.45" customHeight="1" x14ac:dyDescent="0.35">
      <c r="A154" s="235"/>
      <c r="B154" s="236"/>
      <c r="C154" s="113"/>
      <c r="D154" s="88"/>
      <c r="E154" s="111"/>
      <c r="F154" s="114"/>
      <c r="G154" s="88"/>
      <c r="H154" s="183"/>
    </row>
    <row r="155" spans="1:256" ht="23.45" customHeight="1" x14ac:dyDescent="0.35">
      <c r="A155" s="364" t="s">
        <v>194</v>
      </c>
      <c r="B155" s="365"/>
      <c r="C155" s="282">
        <f>SUM(C90+C94+C147)</f>
        <v>3074522.3899999997</v>
      </c>
      <c r="D155" s="69">
        <f>SUM(D90+D94+D147)</f>
        <v>3958000</v>
      </c>
      <c r="E155" s="90" t="s">
        <v>152</v>
      </c>
      <c r="F155" s="91">
        <f>SUM(G155-D155)</f>
        <v>199000</v>
      </c>
      <c r="G155" s="69">
        <f>SUM(G90+G94+G147)</f>
        <v>4157000</v>
      </c>
      <c r="H155" s="189"/>
    </row>
    <row r="156" spans="1:256" ht="23.45" customHeight="1" x14ac:dyDescent="0.35">
      <c r="A156" s="121"/>
      <c r="B156" s="121"/>
      <c r="C156" s="158"/>
      <c r="D156" s="143"/>
      <c r="E156" s="144"/>
      <c r="F156" s="159"/>
      <c r="G156" s="143"/>
      <c r="H156" s="135"/>
    </row>
    <row r="157" spans="1:256" ht="23.45" customHeight="1" x14ac:dyDescent="0.35">
      <c r="A157" s="121"/>
      <c r="B157" s="121"/>
      <c r="C157" s="160"/>
      <c r="D157" s="16"/>
      <c r="E157" s="121"/>
      <c r="F157" s="161"/>
      <c r="G157" s="16"/>
      <c r="H157" s="52"/>
    </row>
    <row r="158" spans="1:256" ht="24" customHeight="1" x14ac:dyDescent="0.35">
      <c r="A158" s="356" t="s">
        <v>319</v>
      </c>
      <c r="B158" s="357"/>
      <c r="C158" s="357"/>
      <c r="D158" s="357"/>
      <c r="E158" s="357"/>
      <c r="F158" s="357"/>
      <c r="G158" s="357"/>
      <c r="H158" s="357"/>
    </row>
    <row r="159" spans="1:256" s="240" customFormat="1" ht="26.45" customHeight="1" x14ac:dyDescent="0.35">
      <c r="A159" s="332" t="s">
        <v>165</v>
      </c>
      <c r="B159" s="333"/>
      <c r="C159" s="333"/>
      <c r="D159" s="333"/>
      <c r="E159" s="333"/>
      <c r="F159" s="333"/>
      <c r="G159" s="333"/>
      <c r="H159" s="333"/>
      <c r="I159" s="239"/>
      <c r="J159" s="239"/>
      <c r="K159" s="239"/>
      <c r="L159" s="239"/>
      <c r="M159" s="239"/>
      <c r="N159" s="239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39"/>
      <c r="AK159" s="239"/>
      <c r="AL159" s="239"/>
      <c r="AM159" s="239"/>
      <c r="AN159" s="239"/>
      <c r="AO159" s="239"/>
      <c r="AP159" s="239"/>
      <c r="AQ159" s="239"/>
      <c r="AR159" s="239"/>
      <c r="AS159" s="239"/>
      <c r="AT159" s="239"/>
      <c r="AU159" s="239"/>
      <c r="AV159" s="239"/>
      <c r="AW159" s="239"/>
      <c r="AX159" s="239"/>
      <c r="AY159" s="239"/>
      <c r="AZ159" s="239"/>
      <c r="BA159" s="239"/>
      <c r="BB159" s="239"/>
      <c r="BC159" s="239"/>
      <c r="BD159" s="239"/>
      <c r="BE159" s="239"/>
      <c r="BF159" s="239"/>
      <c r="BG159" s="239"/>
      <c r="BH159" s="239"/>
      <c r="BI159" s="239"/>
      <c r="BJ159" s="239"/>
      <c r="BK159" s="239"/>
      <c r="BL159" s="239"/>
      <c r="BM159" s="239"/>
      <c r="BN159" s="239"/>
      <c r="BO159" s="239"/>
      <c r="BP159" s="239"/>
      <c r="BQ159" s="239"/>
      <c r="BR159" s="239"/>
      <c r="BS159" s="239"/>
      <c r="BT159" s="239"/>
      <c r="BU159" s="239"/>
      <c r="BV159" s="239"/>
      <c r="BW159" s="239"/>
      <c r="BX159" s="239"/>
      <c r="BY159" s="239"/>
      <c r="BZ159" s="239"/>
      <c r="CA159" s="239"/>
      <c r="CB159" s="239"/>
      <c r="CC159" s="239"/>
      <c r="CD159" s="239"/>
      <c r="CE159" s="239"/>
      <c r="CF159" s="239"/>
      <c r="CG159" s="239"/>
      <c r="CH159" s="239"/>
      <c r="CI159" s="239"/>
      <c r="CJ159" s="239"/>
      <c r="CK159" s="239"/>
      <c r="CL159" s="239"/>
      <c r="CM159" s="239"/>
      <c r="CN159" s="239"/>
      <c r="CO159" s="239"/>
      <c r="CP159" s="239"/>
      <c r="CQ159" s="239"/>
      <c r="CR159" s="239"/>
      <c r="CS159" s="239"/>
      <c r="CT159" s="239"/>
      <c r="CU159" s="239"/>
      <c r="CV159" s="239"/>
      <c r="CW159" s="239"/>
      <c r="CX159" s="239"/>
      <c r="CY159" s="239"/>
      <c r="CZ159" s="239"/>
      <c r="DA159" s="239"/>
      <c r="DB159" s="239"/>
      <c r="DC159" s="239"/>
      <c r="DD159" s="239"/>
      <c r="DE159" s="239"/>
      <c r="DF159" s="239"/>
      <c r="DG159" s="239"/>
      <c r="DH159" s="239"/>
      <c r="DI159" s="239"/>
      <c r="DJ159" s="239"/>
      <c r="DK159" s="239"/>
      <c r="DL159" s="239"/>
      <c r="DM159" s="239"/>
      <c r="DN159" s="239"/>
      <c r="DO159" s="239"/>
      <c r="DP159" s="239"/>
      <c r="DQ159" s="239"/>
      <c r="DR159" s="239"/>
      <c r="DS159" s="239"/>
      <c r="DT159" s="239"/>
      <c r="DU159" s="239"/>
      <c r="DV159" s="239"/>
      <c r="DW159" s="239"/>
      <c r="DX159" s="239"/>
      <c r="DY159" s="239"/>
      <c r="DZ159" s="239"/>
      <c r="EA159" s="239"/>
      <c r="EB159" s="239"/>
      <c r="EC159" s="239"/>
      <c r="ED159" s="239"/>
      <c r="EE159" s="239"/>
      <c r="EF159" s="239"/>
      <c r="EG159" s="239"/>
      <c r="EH159" s="239"/>
      <c r="EI159" s="239"/>
      <c r="EJ159" s="239"/>
      <c r="EK159" s="239"/>
      <c r="EL159" s="239"/>
      <c r="EM159" s="239"/>
      <c r="EN159" s="239"/>
      <c r="EO159" s="239"/>
      <c r="EP159" s="239"/>
      <c r="EQ159" s="239"/>
      <c r="ER159" s="239"/>
      <c r="ES159" s="239"/>
      <c r="ET159" s="239"/>
      <c r="EU159" s="239"/>
      <c r="EV159" s="239"/>
      <c r="EW159" s="239"/>
      <c r="EX159" s="239"/>
      <c r="EY159" s="239"/>
      <c r="EZ159" s="239"/>
      <c r="FA159" s="239"/>
      <c r="FB159" s="239"/>
      <c r="FC159" s="239"/>
      <c r="FD159" s="239"/>
      <c r="FE159" s="239"/>
      <c r="FF159" s="239"/>
      <c r="FG159" s="239"/>
      <c r="FH159" s="239"/>
      <c r="FI159" s="239"/>
      <c r="FJ159" s="239"/>
      <c r="FK159" s="239"/>
      <c r="FL159" s="239"/>
      <c r="FM159" s="239"/>
      <c r="FN159" s="239"/>
      <c r="FO159" s="239"/>
      <c r="FP159" s="239"/>
      <c r="FQ159" s="239"/>
      <c r="FR159" s="239"/>
      <c r="FS159" s="239"/>
      <c r="FT159" s="239"/>
      <c r="FU159" s="239"/>
      <c r="FV159" s="239"/>
      <c r="FW159" s="239"/>
      <c r="FX159" s="239"/>
      <c r="FY159" s="239"/>
      <c r="FZ159" s="239"/>
      <c r="GA159" s="239"/>
      <c r="GB159" s="239"/>
      <c r="GC159" s="239"/>
      <c r="GD159" s="239"/>
      <c r="GE159" s="239"/>
      <c r="GF159" s="239"/>
      <c r="GG159" s="239"/>
      <c r="GH159" s="239"/>
      <c r="GI159" s="239"/>
      <c r="GJ159" s="239"/>
      <c r="GK159" s="239"/>
      <c r="GL159" s="239"/>
      <c r="GM159" s="239"/>
      <c r="GN159" s="239"/>
      <c r="GO159" s="239"/>
      <c r="GP159" s="239"/>
      <c r="GQ159" s="239"/>
      <c r="GR159" s="239"/>
      <c r="GS159" s="239"/>
      <c r="GT159" s="239"/>
      <c r="GU159" s="239"/>
      <c r="GV159" s="239"/>
      <c r="GW159" s="239"/>
      <c r="GX159" s="239"/>
      <c r="GY159" s="239"/>
      <c r="GZ159" s="239"/>
      <c r="HA159" s="239"/>
      <c r="HB159" s="239"/>
      <c r="HC159" s="239"/>
      <c r="HD159" s="239"/>
      <c r="HE159" s="239"/>
      <c r="HF159" s="239"/>
      <c r="HG159" s="239"/>
      <c r="HH159" s="239"/>
      <c r="HI159" s="239"/>
      <c r="HJ159" s="239"/>
      <c r="HK159" s="239"/>
      <c r="HL159" s="239"/>
      <c r="HM159" s="239"/>
      <c r="HN159" s="239"/>
      <c r="HO159" s="239"/>
      <c r="HP159" s="239"/>
      <c r="HQ159" s="239"/>
      <c r="HR159" s="239"/>
      <c r="HS159" s="239"/>
      <c r="HT159" s="239"/>
      <c r="HU159" s="239"/>
      <c r="HV159" s="239"/>
      <c r="HW159" s="239"/>
      <c r="HX159" s="239"/>
      <c r="HY159" s="239"/>
      <c r="HZ159" s="239"/>
      <c r="IA159" s="239"/>
      <c r="IB159" s="239"/>
      <c r="IC159" s="239"/>
      <c r="ID159" s="239"/>
      <c r="IE159" s="239"/>
      <c r="IF159" s="239"/>
      <c r="IG159" s="239"/>
      <c r="IH159" s="239"/>
      <c r="II159" s="239"/>
      <c r="IJ159" s="239"/>
      <c r="IK159" s="239"/>
      <c r="IL159" s="239"/>
      <c r="IM159" s="239"/>
      <c r="IN159" s="239"/>
      <c r="IO159" s="239"/>
      <c r="IP159" s="239"/>
      <c r="IQ159" s="239"/>
      <c r="IR159" s="239"/>
      <c r="IS159" s="239"/>
      <c r="IT159" s="239"/>
      <c r="IU159" s="239"/>
      <c r="IV159" s="239"/>
    </row>
    <row r="160" spans="1:256" s="240" customFormat="1" ht="23.45" customHeight="1" x14ac:dyDescent="0.35">
      <c r="A160" s="18" t="s">
        <v>195</v>
      </c>
      <c r="B160" s="3"/>
      <c r="C160" s="3"/>
      <c r="D160" s="18" t="s">
        <v>314</v>
      </c>
      <c r="F160" s="32"/>
      <c r="G160" s="3"/>
      <c r="H160" s="3"/>
      <c r="I160" s="239"/>
      <c r="J160" s="239"/>
      <c r="K160" s="239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39"/>
      <c r="AK160" s="239"/>
      <c r="AL160" s="239"/>
      <c r="AM160" s="239"/>
      <c r="AN160" s="239"/>
      <c r="AO160" s="239"/>
      <c r="AP160" s="239"/>
      <c r="AQ160" s="239"/>
      <c r="AR160" s="239"/>
      <c r="AS160" s="239"/>
      <c r="AT160" s="239"/>
      <c r="AU160" s="239"/>
      <c r="AV160" s="239"/>
      <c r="AW160" s="239"/>
      <c r="AX160" s="239"/>
      <c r="AY160" s="239"/>
      <c r="AZ160" s="239"/>
      <c r="BA160" s="239"/>
      <c r="BB160" s="239"/>
      <c r="BC160" s="239"/>
      <c r="BD160" s="239"/>
      <c r="BE160" s="239"/>
      <c r="BF160" s="239"/>
      <c r="BG160" s="239"/>
      <c r="BH160" s="239"/>
      <c r="BI160" s="239"/>
      <c r="BJ160" s="239"/>
      <c r="BK160" s="239"/>
      <c r="BL160" s="239"/>
      <c r="BM160" s="239"/>
      <c r="BN160" s="239"/>
      <c r="BO160" s="239"/>
      <c r="BP160" s="239"/>
      <c r="BQ160" s="239"/>
      <c r="BR160" s="239"/>
      <c r="BS160" s="239"/>
      <c r="BT160" s="239"/>
      <c r="BU160" s="239"/>
      <c r="BV160" s="239"/>
      <c r="BW160" s="239"/>
      <c r="BX160" s="239"/>
      <c r="BY160" s="239"/>
      <c r="BZ160" s="239"/>
      <c r="CA160" s="239"/>
      <c r="CB160" s="239"/>
      <c r="CC160" s="239"/>
      <c r="CD160" s="239"/>
      <c r="CE160" s="239"/>
      <c r="CF160" s="239"/>
      <c r="CG160" s="239"/>
      <c r="CH160" s="239"/>
      <c r="CI160" s="239"/>
      <c r="CJ160" s="239"/>
      <c r="CK160" s="239"/>
      <c r="CL160" s="239"/>
      <c r="CM160" s="239"/>
      <c r="CN160" s="239"/>
      <c r="CO160" s="239"/>
      <c r="CP160" s="239"/>
      <c r="CQ160" s="239"/>
      <c r="CR160" s="239"/>
      <c r="CS160" s="239"/>
      <c r="CT160" s="239"/>
      <c r="CU160" s="239"/>
      <c r="CV160" s="239"/>
      <c r="CW160" s="239"/>
      <c r="CX160" s="239"/>
      <c r="CY160" s="239"/>
      <c r="CZ160" s="239"/>
      <c r="DA160" s="239"/>
      <c r="DB160" s="239"/>
      <c r="DC160" s="239"/>
      <c r="DD160" s="239"/>
      <c r="DE160" s="239"/>
      <c r="DF160" s="239"/>
      <c r="DG160" s="239"/>
      <c r="DH160" s="239"/>
      <c r="DI160" s="239"/>
      <c r="DJ160" s="239"/>
      <c r="DK160" s="239"/>
      <c r="DL160" s="239"/>
      <c r="DM160" s="239"/>
      <c r="DN160" s="239"/>
      <c r="DO160" s="239"/>
      <c r="DP160" s="239"/>
      <c r="DQ160" s="239"/>
      <c r="DR160" s="239"/>
      <c r="DS160" s="239"/>
      <c r="DT160" s="239"/>
      <c r="DU160" s="239"/>
      <c r="DV160" s="239"/>
      <c r="DW160" s="239"/>
      <c r="DX160" s="239"/>
      <c r="DY160" s="239"/>
      <c r="DZ160" s="239"/>
      <c r="EA160" s="239"/>
      <c r="EB160" s="239"/>
      <c r="EC160" s="239"/>
      <c r="ED160" s="239"/>
      <c r="EE160" s="239"/>
      <c r="EF160" s="239"/>
      <c r="EG160" s="239"/>
      <c r="EH160" s="239"/>
      <c r="EI160" s="239"/>
      <c r="EJ160" s="239"/>
      <c r="EK160" s="239"/>
      <c r="EL160" s="239"/>
      <c r="EM160" s="239"/>
      <c r="EN160" s="239"/>
      <c r="EO160" s="239"/>
      <c r="EP160" s="239"/>
      <c r="EQ160" s="239"/>
      <c r="ER160" s="239"/>
      <c r="ES160" s="239"/>
      <c r="ET160" s="239"/>
      <c r="EU160" s="239"/>
      <c r="EV160" s="239"/>
      <c r="EW160" s="239"/>
      <c r="EX160" s="239"/>
      <c r="EY160" s="239"/>
      <c r="EZ160" s="239"/>
      <c r="FA160" s="239"/>
      <c r="FB160" s="239"/>
      <c r="FC160" s="239"/>
      <c r="FD160" s="239"/>
      <c r="FE160" s="239"/>
      <c r="FF160" s="239"/>
      <c r="FG160" s="239"/>
      <c r="FH160" s="239"/>
      <c r="FI160" s="239"/>
      <c r="FJ160" s="239"/>
      <c r="FK160" s="239"/>
      <c r="FL160" s="239"/>
      <c r="FM160" s="239"/>
      <c r="FN160" s="239"/>
      <c r="FO160" s="239"/>
      <c r="FP160" s="239"/>
      <c r="FQ160" s="239"/>
      <c r="FR160" s="239"/>
      <c r="FS160" s="239"/>
      <c r="FT160" s="239"/>
      <c r="FU160" s="239"/>
      <c r="FV160" s="239"/>
      <c r="FW160" s="239"/>
      <c r="FX160" s="239"/>
      <c r="FY160" s="239"/>
      <c r="FZ160" s="239"/>
      <c r="GA160" s="239"/>
      <c r="GB160" s="239"/>
      <c r="GC160" s="239"/>
      <c r="GD160" s="239"/>
      <c r="GE160" s="239"/>
      <c r="GF160" s="239"/>
      <c r="GG160" s="239"/>
      <c r="GH160" s="239"/>
      <c r="GI160" s="239"/>
      <c r="GJ160" s="239"/>
      <c r="GK160" s="239"/>
      <c r="GL160" s="239"/>
      <c r="GM160" s="239"/>
      <c r="GN160" s="239"/>
      <c r="GO160" s="239"/>
      <c r="GP160" s="239"/>
      <c r="GQ160" s="239"/>
      <c r="GR160" s="239"/>
      <c r="GS160" s="239"/>
      <c r="GT160" s="239"/>
      <c r="GU160" s="239"/>
      <c r="GV160" s="239"/>
      <c r="GW160" s="239"/>
      <c r="GX160" s="239"/>
      <c r="GY160" s="239"/>
      <c r="GZ160" s="239"/>
      <c r="HA160" s="239"/>
      <c r="HB160" s="239"/>
      <c r="HC160" s="239"/>
      <c r="HD160" s="239"/>
      <c r="HE160" s="239"/>
      <c r="HF160" s="239"/>
      <c r="HG160" s="239"/>
      <c r="HH160" s="239"/>
      <c r="HI160" s="239"/>
      <c r="HJ160" s="239"/>
      <c r="HK160" s="239"/>
      <c r="HL160" s="239"/>
      <c r="HM160" s="239"/>
      <c r="HN160" s="239"/>
      <c r="HO160" s="239"/>
      <c r="HP160" s="239"/>
      <c r="HQ160" s="239"/>
      <c r="HR160" s="239"/>
      <c r="HS160" s="239"/>
      <c r="HT160" s="239"/>
      <c r="HU160" s="239"/>
      <c r="HV160" s="239"/>
      <c r="HW160" s="239"/>
      <c r="HX160" s="239"/>
      <c r="HY160" s="239"/>
      <c r="HZ160" s="239"/>
      <c r="IA160" s="239"/>
      <c r="IB160" s="239"/>
      <c r="IC160" s="239"/>
      <c r="ID160" s="239"/>
      <c r="IE160" s="239"/>
      <c r="IF160" s="239"/>
      <c r="IG160" s="239"/>
      <c r="IH160" s="239"/>
      <c r="II160" s="239"/>
      <c r="IJ160" s="239"/>
      <c r="IK160" s="239"/>
      <c r="IL160" s="239"/>
      <c r="IM160" s="239"/>
      <c r="IN160" s="239"/>
      <c r="IO160" s="239"/>
      <c r="IP160" s="239"/>
      <c r="IQ160" s="239"/>
      <c r="IR160" s="239"/>
      <c r="IS160" s="239"/>
      <c r="IT160" s="239"/>
      <c r="IU160" s="239"/>
      <c r="IV160" s="239"/>
    </row>
    <row r="161" spans="1:256" s="240" customFormat="1" ht="23.45" customHeight="1" x14ac:dyDescent="0.35">
      <c r="A161" s="251" t="s">
        <v>196</v>
      </c>
      <c r="B161" s="252"/>
      <c r="C161" s="252"/>
      <c r="D161" s="252"/>
      <c r="E161" s="252"/>
      <c r="F161" s="252"/>
      <c r="G161" s="252"/>
      <c r="H161" s="252"/>
      <c r="I161" s="239"/>
      <c r="J161" s="239"/>
      <c r="K161" s="239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39"/>
      <c r="AK161" s="239"/>
      <c r="AL161" s="239"/>
      <c r="AM161" s="239"/>
      <c r="AN161" s="239"/>
      <c r="AO161" s="239"/>
      <c r="AP161" s="239"/>
      <c r="AQ161" s="239"/>
      <c r="AR161" s="239"/>
      <c r="AS161" s="239"/>
      <c r="AT161" s="239"/>
      <c r="AU161" s="239"/>
      <c r="AV161" s="239"/>
      <c r="AW161" s="239"/>
      <c r="AX161" s="239"/>
      <c r="AY161" s="239"/>
      <c r="AZ161" s="239"/>
      <c r="BA161" s="239"/>
      <c r="BB161" s="239"/>
      <c r="BC161" s="239"/>
      <c r="BD161" s="239"/>
      <c r="BE161" s="239"/>
      <c r="BF161" s="239"/>
      <c r="BG161" s="239"/>
      <c r="BH161" s="239"/>
      <c r="BI161" s="239"/>
      <c r="BJ161" s="239"/>
      <c r="BK161" s="239"/>
      <c r="BL161" s="239"/>
      <c r="BM161" s="239"/>
      <c r="BN161" s="239"/>
      <c r="BO161" s="239"/>
      <c r="BP161" s="239"/>
      <c r="BQ161" s="239"/>
      <c r="BR161" s="239"/>
      <c r="BS161" s="239"/>
      <c r="BT161" s="239"/>
      <c r="BU161" s="239"/>
      <c r="BV161" s="239"/>
      <c r="BW161" s="239"/>
      <c r="BX161" s="239"/>
      <c r="BY161" s="239"/>
      <c r="BZ161" s="239"/>
      <c r="CA161" s="239"/>
      <c r="CB161" s="239"/>
      <c r="CC161" s="239"/>
      <c r="CD161" s="239"/>
      <c r="CE161" s="239"/>
      <c r="CF161" s="239"/>
      <c r="CG161" s="239"/>
      <c r="CH161" s="239"/>
      <c r="CI161" s="239"/>
      <c r="CJ161" s="239"/>
      <c r="CK161" s="239"/>
      <c r="CL161" s="239"/>
      <c r="CM161" s="239"/>
      <c r="CN161" s="239"/>
      <c r="CO161" s="239"/>
      <c r="CP161" s="239"/>
      <c r="CQ161" s="239"/>
      <c r="CR161" s="239"/>
      <c r="CS161" s="239"/>
      <c r="CT161" s="239"/>
      <c r="CU161" s="239"/>
      <c r="CV161" s="239"/>
      <c r="CW161" s="239"/>
      <c r="CX161" s="239"/>
      <c r="CY161" s="239"/>
      <c r="CZ161" s="239"/>
      <c r="DA161" s="239"/>
      <c r="DB161" s="239"/>
      <c r="DC161" s="239"/>
      <c r="DD161" s="239"/>
      <c r="DE161" s="239"/>
      <c r="DF161" s="239"/>
      <c r="DG161" s="239"/>
      <c r="DH161" s="239"/>
      <c r="DI161" s="239"/>
      <c r="DJ161" s="239"/>
      <c r="DK161" s="239"/>
      <c r="DL161" s="239"/>
      <c r="DM161" s="239"/>
      <c r="DN161" s="239"/>
      <c r="DO161" s="239"/>
      <c r="DP161" s="239"/>
      <c r="DQ161" s="239"/>
      <c r="DR161" s="239"/>
      <c r="DS161" s="239"/>
      <c r="DT161" s="239"/>
      <c r="DU161" s="239"/>
      <c r="DV161" s="239"/>
      <c r="DW161" s="239"/>
      <c r="DX161" s="239"/>
      <c r="DY161" s="239"/>
      <c r="DZ161" s="239"/>
      <c r="EA161" s="239"/>
      <c r="EB161" s="239"/>
      <c r="EC161" s="239"/>
      <c r="ED161" s="239"/>
      <c r="EE161" s="239"/>
      <c r="EF161" s="239"/>
      <c r="EG161" s="239"/>
      <c r="EH161" s="239"/>
      <c r="EI161" s="239"/>
      <c r="EJ161" s="239"/>
      <c r="EK161" s="239"/>
      <c r="EL161" s="239"/>
      <c r="EM161" s="239"/>
      <c r="EN161" s="239"/>
      <c r="EO161" s="239"/>
      <c r="EP161" s="239"/>
      <c r="EQ161" s="239"/>
      <c r="ER161" s="239"/>
      <c r="ES161" s="239"/>
      <c r="ET161" s="239"/>
      <c r="EU161" s="239"/>
      <c r="EV161" s="239"/>
      <c r="EW161" s="239"/>
      <c r="EX161" s="239"/>
      <c r="EY161" s="239"/>
      <c r="EZ161" s="239"/>
      <c r="FA161" s="239"/>
      <c r="FB161" s="239"/>
      <c r="FC161" s="239"/>
      <c r="FD161" s="239"/>
      <c r="FE161" s="239"/>
      <c r="FF161" s="239"/>
      <c r="FG161" s="239"/>
      <c r="FH161" s="239"/>
      <c r="FI161" s="239"/>
      <c r="FJ161" s="239"/>
      <c r="FK161" s="239"/>
      <c r="FL161" s="239"/>
      <c r="FM161" s="239"/>
      <c r="FN161" s="239"/>
      <c r="FO161" s="239"/>
      <c r="FP161" s="239"/>
      <c r="FQ161" s="239"/>
      <c r="FR161" s="239"/>
      <c r="FS161" s="239"/>
      <c r="FT161" s="239"/>
      <c r="FU161" s="239"/>
      <c r="FV161" s="239"/>
      <c r="FW161" s="239"/>
      <c r="FX161" s="239"/>
      <c r="FY161" s="239"/>
      <c r="FZ161" s="239"/>
      <c r="GA161" s="239"/>
      <c r="GB161" s="239"/>
      <c r="GC161" s="239"/>
      <c r="GD161" s="239"/>
      <c r="GE161" s="239"/>
      <c r="GF161" s="239"/>
      <c r="GG161" s="239"/>
      <c r="GH161" s="239"/>
      <c r="GI161" s="239"/>
      <c r="GJ161" s="239"/>
      <c r="GK161" s="239"/>
      <c r="GL161" s="239"/>
      <c r="GM161" s="239"/>
      <c r="GN161" s="239"/>
      <c r="GO161" s="239"/>
      <c r="GP161" s="239"/>
      <c r="GQ161" s="239"/>
      <c r="GR161" s="239"/>
      <c r="GS161" s="239"/>
      <c r="GT161" s="239"/>
      <c r="GU161" s="239"/>
      <c r="GV161" s="239"/>
      <c r="GW161" s="239"/>
      <c r="GX161" s="239"/>
      <c r="GY161" s="239"/>
      <c r="GZ161" s="239"/>
      <c r="HA161" s="239"/>
      <c r="HB161" s="239"/>
      <c r="HC161" s="239"/>
      <c r="HD161" s="239"/>
      <c r="HE161" s="239"/>
      <c r="HF161" s="239"/>
      <c r="HG161" s="239"/>
      <c r="HH161" s="239"/>
      <c r="HI161" s="239"/>
      <c r="HJ161" s="239"/>
      <c r="HK161" s="239"/>
      <c r="HL161" s="239"/>
      <c r="HM161" s="239"/>
      <c r="HN161" s="239"/>
      <c r="HO161" s="239"/>
      <c r="HP161" s="239"/>
      <c r="HQ161" s="239"/>
      <c r="HR161" s="239"/>
      <c r="HS161" s="239"/>
      <c r="HT161" s="239"/>
      <c r="HU161" s="239"/>
      <c r="HV161" s="239"/>
      <c r="HW161" s="239"/>
      <c r="HX161" s="239"/>
      <c r="HY161" s="239"/>
      <c r="HZ161" s="239"/>
      <c r="IA161" s="239"/>
      <c r="IB161" s="239"/>
      <c r="IC161" s="239"/>
      <c r="ID161" s="239"/>
      <c r="IE161" s="239"/>
      <c r="IF161" s="239"/>
      <c r="IG161" s="239"/>
      <c r="IH161" s="239"/>
      <c r="II161" s="239"/>
      <c r="IJ161" s="239"/>
      <c r="IK161" s="239"/>
      <c r="IL161" s="239"/>
      <c r="IM161" s="239"/>
      <c r="IN161" s="239"/>
      <c r="IO161" s="239"/>
      <c r="IP161" s="239"/>
      <c r="IQ161" s="239"/>
      <c r="IR161" s="239"/>
      <c r="IS161" s="239"/>
      <c r="IT161" s="239"/>
      <c r="IU161" s="239"/>
      <c r="IV161" s="239"/>
    </row>
    <row r="162" spans="1:256" ht="23.45" customHeight="1" x14ac:dyDescent="0.35">
      <c r="A162" s="144"/>
      <c r="B162" s="253"/>
      <c r="C162" s="254" t="s">
        <v>169</v>
      </c>
      <c r="D162" s="360" t="s">
        <v>149</v>
      </c>
      <c r="E162" s="361"/>
      <c r="F162" s="361"/>
      <c r="G162" s="362"/>
      <c r="H162" s="242" t="s">
        <v>150</v>
      </c>
    </row>
    <row r="163" spans="1:256" ht="23.45" customHeight="1" x14ac:dyDescent="0.35">
      <c r="A163" s="122" t="s">
        <v>151</v>
      </c>
      <c r="B163" s="255"/>
      <c r="C163" s="256" t="s">
        <v>307</v>
      </c>
      <c r="D163" s="358" t="s">
        <v>305</v>
      </c>
      <c r="E163" s="244" t="s">
        <v>152</v>
      </c>
      <c r="F163" s="244" t="s">
        <v>153</v>
      </c>
      <c r="G163" s="358" t="s">
        <v>306</v>
      </c>
      <c r="H163" s="245" t="s">
        <v>141</v>
      </c>
    </row>
    <row r="164" spans="1:256" ht="23.45" customHeight="1" x14ac:dyDescent="0.35">
      <c r="A164" s="246"/>
      <c r="B164" s="257"/>
      <c r="C164" s="258"/>
      <c r="D164" s="359"/>
      <c r="E164" s="249" t="s">
        <v>154</v>
      </c>
      <c r="F164" s="249" t="s">
        <v>155</v>
      </c>
      <c r="G164" s="359"/>
      <c r="H164" s="250"/>
    </row>
    <row r="165" spans="1:256" s="265" customFormat="1" ht="23.45" customHeight="1" x14ac:dyDescent="0.35">
      <c r="A165" s="176" t="s">
        <v>118</v>
      </c>
      <c r="B165" s="124" t="s">
        <v>6</v>
      </c>
      <c r="C165" s="270">
        <f>SUM(C166)</f>
        <v>4800</v>
      </c>
      <c r="D165" s="97">
        <f>SUM(D166+D176)</f>
        <v>99800</v>
      </c>
      <c r="E165" s="157" t="s">
        <v>154</v>
      </c>
      <c r="F165" s="164">
        <f>SUM(G165-D165)</f>
        <v>-49800</v>
      </c>
      <c r="G165" s="97">
        <f>SUM(G166+G176)</f>
        <v>50000</v>
      </c>
      <c r="H165" s="182"/>
      <c r="I165" s="264"/>
      <c r="J165" s="264"/>
      <c r="K165" s="264"/>
      <c r="L165" s="264"/>
      <c r="M165" s="264"/>
      <c r="N165" s="264"/>
      <c r="O165" s="264"/>
      <c r="P165" s="264"/>
      <c r="Q165" s="264"/>
      <c r="R165" s="264"/>
      <c r="S165" s="264"/>
      <c r="T165" s="264"/>
      <c r="U165" s="264"/>
      <c r="V165" s="264"/>
      <c r="W165" s="264"/>
      <c r="X165" s="264"/>
      <c r="Y165" s="264"/>
      <c r="Z165" s="264"/>
      <c r="AA165" s="264"/>
      <c r="AB165" s="264"/>
      <c r="AC165" s="264"/>
      <c r="AD165" s="264"/>
      <c r="AE165" s="264"/>
      <c r="AF165" s="264"/>
      <c r="AG165" s="264"/>
      <c r="AH165" s="264"/>
      <c r="AI165" s="264"/>
      <c r="AJ165" s="264"/>
      <c r="AK165" s="264"/>
      <c r="AL165" s="264"/>
      <c r="AM165" s="264"/>
      <c r="AN165" s="264"/>
      <c r="AO165" s="264"/>
      <c r="AP165" s="264"/>
      <c r="AQ165" s="264"/>
      <c r="AR165" s="264"/>
      <c r="AS165" s="264"/>
      <c r="AT165" s="264"/>
      <c r="AU165" s="264"/>
      <c r="AV165" s="264"/>
      <c r="AW165" s="264"/>
      <c r="AX165" s="264"/>
      <c r="AY165" s="264"/>
      <c r="AZ165" s="264"/>
      <c r="BA165" s="264"/>
      <c r="BB165" s="264"/>
      <c r="BC165" s="264"/>
      <c r="BD165" s="264"/>
      <c r="BE165" s="264"/>
      <c r="BF165" s="264"/>
      <c r="BG165" s="264"/>
      <c r="BH165" s="264"/>
      <c r="BI165" s="264"/>
      <c r="BJ165" s="264"/>
      <c r="BK165" s="264"/>
      <c r="BL165" s="264"/>
      <c r="BM165" s="264"/>
      <c r="BN165" s="264"/>
      <c r="BO165" s="264"/>
      <c r="BP165" s="264"/>
      <c r="BQ165" s="264"/>
      <c r="BR165" s="264"/>
      <c r="BS165" s="264"/>
      <c r="BT165" s="264"/>
      <c r="BU165" s="264"/>
      <c r="BV165" s="264"/>
      <c r="BW165" s="264"/>
      <c r="BX165" s="264"/>
      <c r="BY165" s="264"/>
      <c r="BZ165" s="264"/>
      <c r="CA165" s="264"/>
      <c r="CB165" s="264"/>
      <c r="CC165" s="264"/>
      <c r="CD165" s="264"/>
      <c r="CE165" s="264"/>
      <c r="CF165" s="264"/>
      <c r="CG165" s="264"/>
      <c r="CH165" s="264"/>
      <c r="CI165" s="264"/>
      <c r="CJ165" s="264"/>
      <c r="CK165" s="264"/>
      <c r="CL165" s="264"/>
      <c r="CM165" s="264"/>
      <c r="CN165" s="264"/>
      <c r="CO165" s="264"/>
      <c r="CP165" s="264"/>
      <c r="CQ165" s="264"/>
      <c r="CR165" s="264"/>
      <c r="CS165" s="264"/>
      <c r="CT165" s="264"/>
      <c r="CU165" s="264"/>
      <c r="CV165" s="264"/>
      <c r="CW165" s="264"/>
      <c r="CX165" s="264"/>
      <c r="CY165" s="264"/>
      <c r="CZ165" s="264"/>
      <c r="DA165" s="264"/>
      <c r="DB165" s="264"/>
      <c r="DC165" s="264"/>
      <c r="DD165" s="264"/>
      <c r="DE165" s="264"/>
      <c r="DF165" s="264"/>
      <c r="DG165" s="264"/>
      <c r="DH165" s="264"/>
      <c r="DI165" s="264"/>
      <c r="DJ165" s="264"/>
      <c r="DK165" s="264"/>
      <c r="DL165" s="264"/>
      <c r="DM165" s="264"/>
      <c r="DN165" s="264"/>
      <c r="DO165" s="264"/>
      <c r="DP165" s="264"/>
      <c r="DQ165" s="264"/>
      <c r="DR165" s="264"/>
      <c r="DS165" s="264"/>
      <c r="DT165" s="264"/>
      <c r="DU165" s="264"/>
      <c r="DV165" s="264"/>
      <c r="DW165" s="264"/>
      <c r="DX165" s="264"/>
      <c r="DY165" s="264"/>
      <c r="DZ165" s="264"/>
      <c r="EA165" s="264"/>
      <c r="EB165" s="264"/>
      <c r="EC165" s="264"/>
      <c r="ED165" s="264"/>
      <c r="EE165" s="264"/>
      <c r="EF165" s="264"/>
      <c r="EG165" s="264"/>
      <c r="EH165" s="264"/>
      <c r="EI165" s="264"/>
      <c r="EJ165" s="264"/>
      <c r="EK165" s="264"/>
      <c r="EL165" s="264"/>
      <c r="EM165" s="264"/>
      <c r="EN165" s="264"/>
      <c r="EO165" s="264"/>
      <c r="EP165" s="264"/>
      <c r="EQ165" s="264"/>
      <c r="ER165" s="264"/>
      <c r="ES165" s="264"/>
      <c r="ET165" s="264"/>
      <c r="EU165" s="264"/>
      <c r="EV165" s="264"/>
      <c r="EW165" s="264"/>
      <c r="EX165" s="264"/>
      <c r="EY165" s="264"/>
      <c r="EZ165" s="264"/>
      <c r="FA165" s="264"/>
      <c r="FB165" s="264"/>
      <c r="FC165" s="264"/>
      <c r="FD165" s="264"/>
      <c r="FE165" s="264"/>
      <c r="FF165" s="264"/>
      <c r="FG165" s="264"/>
      <c r="FH165" s="264"/>
      <c r="FI165" s="264"/>
      <c r="FJ165" s="264"/>
      <c r="FK165" s="264"/>
      <c r="FL165" s="264"/>
      <c r="FM165" s="264"/>
      <c r="FN165" s="264"/>
      <c r="FO165" s="264"/>
      <c r="FP165" s="264"/>
      <c r="FQ165" s="264"/>
      <c r="FR165" s="264"/>
      <c r="FS165" s="264"/>
      <c r="FT165" s="264"/>
      <c r="FU165" s="264"/>
      <c r="FV165" s="264"/>
      <c r="FW165" s="264"/>
      <c r="FX165" s="264"/>
      <c r="FY165" s="264"/>
      <c r="FZ165" s="264"/>
      <c r="GA165" s="264"/>
      <c r="GB165" s="264"/>
      <c r="GC165" s="264"/>
      <c r="GD165" s="264"/>
      <c r="GE165" s="264"/>
      <c r="GF165" s="264"/>
      <c r="GG165" s="264"/>
      <c r="GH165" s="264"/>
      <c r="GI165" s="264"/>
      <c r="GJ165" s="264"/>
      <c r="GK165" s="264"/>
      <c r="GL165" s="264"/>
      <c r="GM165" s="264"/>
      <c r="GN165" s="264"/>
      <c r="GO165" s="264"/>
      <c r="GP165" s="264"/>
      <c r="GQ165" s="264"/>
      <c r="GR165" s="264"/>
      <c r="GS165" s="264"/>
      <c r="GT165" s="264"/>
      <c r="GU165" s="264"/>
      <c r="GV165" s="264"/>
      <c r="GW165" s="264"/>
      <c r="GX165" s="264"/>
      <c r="GY165" s="264"/>
      <c r="GZ165" s="264"/>
      <c r="HA165" s="264"/>
      <c r="HB165" s="264"/>
      <c r="HC165" s="264"/>
      <c r="HD165" s="264"/>
      <c r="HE165" s="264"/>
      <c r="HF165" s="264"/>
      <c r="HG165" s="264"/>
      <c r="HH165" s="264"/>
      <c r="HI165" s="264"/>
      <c r="HJ165" s="264"/>
      <c r="HK165" s="264"/>
      <c r="HL165" s="264"/>
      <c r="HM165" s="264"/>
      <c r="HN165" s="264"/>
      <c r="HO165" s="264"/>
      <c r="HP165" s="264"/>
      <c r="HQ165" s="264"/>
      <c r="HR165" s="264"/>
      <c r="HS165" s="264"/>
      <c r="HT165" s="264"/>
      <c r="HU165" s="264"/>
      <c r="HV165" s="264"/>
      <c r="HW165" s="264"/>
      <c r="HX165" s="264"/>
      <c r="HY165" s="264"/>
      <c r="HZ165" s="264"/>
      <c r="IA165" s="264"/>
      <c r="IB165" s="264"/>
      <c r="IC165" s="264"/>
      <c r="ID165" s="264"/>
      <c r="IE165" s="264"/>
      <c r="IF165" s="264"/>
      <c r="IG165" s="264"/>
      <c r="IH165" s="264"/>
      <c r="II165" s="264"/>
      <c r="IJ165" s="264"/>
      <c r="IK165" s="264"/>
      <c r="IL165" s="264"/>
      <c r="IM165" s="264"/>
      <c r="IN165" s="264"/>
      <c r="IO165" s="264"/>
      <c r="IP165" s="264"/>
      <c r="IQ165" s="264"/>
      <c r="IR165" s="264"/>
      <c r="IS165" s="264"/>
      <c r="IT165" s="264"/>
      <c r="IU165" s="264"/>
      <c r="IV165" s="264"/>
    </row>
    <row r="166" spans="1:256" s="265" customFormat="1" ht="23.45" customHeight="1" x14ac:dyDescent="0.35">
      <c r="A166" s="172" t="s">
        <v>197</v>
      </c>
      <c r="B166" s="129" t="s">
        <v>6</v>
      </c>
      <c r="C166" s="271">
        <f>SUM(C167+C169+C173)</f>
        <v>4800</v>
      </c>
      <c r="D166" s="64">
        <f>SUM(D167+D169+D173)</f>
        <v>80800</v>
      </c>
      <c r="E166" s="75" t="s">
        <v>154</v>
      </c>
      <c r="F166" s="64">
        <f>SUM(F167+F169+F173)</f>
        <v>-30800</v>
      </c>
      <c r="G166" s="64">
        <f>SUM(G167+G169+G173)</f>
        <v>50000</v>
      </c>
      <c r="H166" s="184"/>
      <c r="I166" s="264"/>
      <c r="J166" s="264"/>
      <c r="K166" s="264"/>
      <c r="L166" s="264"/>
      <c r="M166" s="264"/>
      <c r="N166" s="264"/>
      <c r="O166" s="264"/>
      <c r="P166" s="264"/>
      <c r="Q166" s="264"/>
      <c r="R166" s="264"/>
      <c r="S166" s="264"/>
      <c r="T166" s="264"/>
      <c r="U166" s="264"/>
      <c r="V166" s="264"/>
      <c r="W166" s="264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264"/>
      <c r="AP166" s="264"/>
      <c r="AQ166" s="264"/>
      <c r="AR166" s="264"/>
      <c r="AS166" s="264"/>
      <c r="AT166" s="264"/>
      <c r="AU166" s="264"/>
      <c r="AV166" s="264"/>
      <c r="AW166" s="264"/>
      <c r="AX166" s="264"/>
      <c r="AY166" s="264"/>
      <c r="AZ166" s="264"/>
      <c r="BA166" s="264"/>
      <c r="BB166" s="264"/>
      <c r="BC166" s="264"/>
      <c r="BD166" s="264"/>
      <c r="BE166" s="264"/>
      <c r="BF166" s="264"/>
      <c r="BG166" s="264"/>
      <c r="BH166" s="264"/>
      <c r="BI166" s="264"/>
      <c r="BJ166" s="264"/>
      <c r="BK166" s="264"/>
      <c r="BL166" s="264"/>
      <c r="BM166" s="264"/>
      <c r="BN166" s="264"/>
      <c r="BO166" s="264"/>
      <c r="BP166" s="264"/>
      <c r="BQ166" s="264"/>
      <c r="BR166" s="264"/>
      <c r="BS166" s="264"/>
      <c r="BT166" s="264"/>
      <c r="BU166" s="264"/>
      <c r="BV166" s="264"/>
      <c r="BW166" s="264"/>
      <c r="BX166" s="264"/>
      <c r="BY166" s="264"/>
      <c r="BZ166" s="264"/>
      <c r="CA166" s="264"/>
      <c r="CB166" s="264"/>
      <c r="CC166" s="264"/>
      <c r="CD166" s="264"/>
      <c r="CE166" s="264"/>
      <c r="CF166" s="264"/>
      <c r="CG166" s="264"/>
      <c r="CH166" s="264"/>
      <c r="CI166" s="264"/>
      <c r="CJ166" s="264"/>
      <c r="CK166" s="264"/>
      <c r="CL166" s="264"/>
      <c r="CM166" s="264"/>
      <c r="CN166" s="264"/>
      <c r="CO166" s="264"/>
      <c r="CP166" s="264"/>
      <c r="CQ166" s="264"/>
      <c r="CR166" s="264"/>
      <c r="CS166" s="264"/>
      <c r="CT166" s="264"/>
      <c r="CU166" s="264"/>
      <c r="CV166" s="264"/>
      <c r="CW166" s="264"/>
      <c r="CX166" s="264"/>
      <c r="CY166" s="264"/>
      <c r="CZ166" s="264"/>
      <c r="DA166" s="264"/>
      <c r="DB166" s="264"/>
      <c r="DC166" s="264"/>
      <c r="DD166" s="264"/>
      <c r="DE166" s="264"/>
      <c r="DF166" s="264"/>
      <c r="DG166" s="264"/>
      <c r="DH166" s="264"/>
      <c r="DI166" s="264"/>
      <c r="DJ166" s="264"/>
      <c r="DK166" s="264"/>
      <c r="DL166" s="264"/>
      <c r="DM166" s="264"/>
      <c r="DN166" s="264"/>
      <c r="DO166" s="264"/>
      <c r="DP166" s="264"/>
      <c r="DQ166" s="264"/>
      <c r="DR166" s="264"/>
      <c r="DS166" s="264"/>
      <c r="DT166" s="264"/>
      <c r="DU166" s="264"/>
      <c r="DV166" s="264"/>
      <c r="DW166" s="264"/>
      <c r="DX166" s="264"/>
      <c r="DY166" s="264"/>
      <c r="DZ166" s="264"/>
      <c r="EA166" s="264"/>
      <c r="EB166" s="264"/>
      <c r="EC166" s="264"/>
      <c r="ED166" s="264"/>
      <c r="EE166" s="264"/>
      <c r="EF166" s="264"/>
      <c r="EG166" s="264"/>
      <c r="EH166" s="264"/>
      <c r="EI166" s="264"/>
      <c r="EJ166" s="264"/>
      <c r="EK166" s="264"/>
      <c r="EL166" s="264"/>
      <c r="EM166" s="264"/>
      <c r="EN166" s="264"/>
      <c r="EO166" s="264"/>
      <c r="EP166" s="264"/>
      <c r="EQ166" s="264"/>
      <c r="ER166" s="264"/>
      <c r="ES166" s="264"/>
      <c r="ET166" s="264"/>
      <c r="EU166" s="264"/>
      <c r="EV166" s="264"/>
      <c r="EW166" s="264"/>
      <c r="EX166" s="264"/>
      <c r="EY166" s="264"/>
      <c r="EZ166" s="264"/>
      <c r="FA166" s="264"/>
      <c r="FB166" s="264"/>
      <c r="FC166" s="264"/>
      <c r="FD166" s="264"/>
      <c r="FE166" s="264"/>
      <c r="FF166" s="264"/>
      <c r="FG166" s="264"/>
      <c r="FH166" s="264"/>
      <c r="FI166" s="264"/>
      <c r="FJ166" s="264"/>
      <c r="FK166" s="264"/>
      <c r="FL166" s="264"/>
      <c r="FM166" s="264"/>
      <c r="FN166" s="264"/>
      <c r="FO166" s="264"/>
      <c r="FP166" s="264"/>
      <c r="FQ166" s="264"/>
      <c r="FR166" s="264"/>
      <c r="FS166" s="264"/>
      <c r="FT166" s="264"/>
      <c r="FU166" s="264"/>
      <c r="FV166" s="264"/>
      <c r="FW166" s="264"/>
      <c r="FX166" s="264"/>
      <c r="FY166" s="264"/>
      <c r="FZ166" s="264"/>
      <c r="GA166" s="264"/>
      <c r="GB166" s="264"/>
      <c r="GC166" s="264"/>
      <c r="GD166" s="264"/>
      <c r="GE166" s="264"/>
      <c r="GF166" s="264"/>
      <c r="GG166" s="264"/>
      <c r="GH166" s="264"/>
      <c r="GI166" s="264"/>
      <c r="GJ166" s="264"/>
      <c r="GK166" s="264"/>
      <c r="GL166" s="264"/>
      <c r="GM166" s="264"/>
      <c r="GN166" s="264"/>
      <c r="GO166" s="264"/>
      <c r="GP166" s="264"/>
      <c r="GQ166" s="264"/>
      <c r="GR166" s="264"/>
      <c r="GS166" s="264"/>
      <c r="GT166" s="264"/>
      <c r="GU166" s="264"/>
      <c r="GV166" s="264"/>
      <c r="GW166" s="264"/>
      <c r="GX166" s="264"/>
      <c r="GY166" s="264"/>
      <c r="GZ166" s="264"/>
      <c r="HA166" s="264"/>
      <c r="HB166" s="264"/>
      <c r="HC166" s="264"/>
      <c r="HD166" s="264"/>
      <c r="HE166" s="264"/>
      <c r="HF166" s="264"/>
      <c r="HG166" s="264"/>
      <c r="HH166" s="264"/>
      <c r="HI166" s="264"/>
      <c r="HJ166" s="264"/>
      <c r="HK166" s="264"/>
      <c r="HL166" s="264"/>
      <c r="HM166" s="264"/>
      <c r="HN166" s="264"/>
      <c r="HO166" s="264"/>
      <c r="HP166" s="264"/>
      <c r="HQ166" s="264"/>
      <c r="HR166" s="264"/>
      <c r="HS166" s="264"/>
      <c r="HT166" s="264"/>
      <c r="HU166" s="264"/>
      <c r="HV166" s="264"/>
      <c r="HW166" s="264"/>
      <c r="HX166" s="264"/>
      <c r="HY166" s="264"/>
      <c r="HZ166" s="264"/>
      <c r="IA166" s="264"/>
      <c r="IB166" s="264"/>
      <c r="IC166" s="264"/>
      <c r="ID166" s="264"/>
      <c r="IE166" s="264"/>
      <c r="IF166" s="264"/>
      <c r="IG166" s="264"/>
      <c r="IH166" s="264"/>
      <c r="II166" s="264"/>
      <c r="IJ166" s="264"/>
      <c r="IK166" s="264"/>
      <c r="IL166" s="264"/>
      <c r="IM166" s="264"/>
      <c r="IN166" s="264"/>
      <c r="IO166" s="264"/>
      <c r="IP166" s="264"/>
      <c r="IQ166" s="264"/>
      <c r="IR166" s="264"/>
      <c r="IS166" s="264"/>
      <c r="IT166" s="264"/>
      <c r="IU166" s="264"/>
      <c r="IV166" s="264"/>
    </row>
    <row r="167" spans="1:256" s="265" customFormat="1" ht="23.45" customHeight="1" x14ac:dyDescent="0.35">
      <c r="A167" s="172" t="s">
        <v>120</v>
      </c>
      <c r="B167" s="126"/>
      <c r="C167" s="93"/>
      <c r="D167" s="93"/>
      <c r="E167" s="72" t="s">
        <v>152</v>
      </c>
      <c r="F167" s="64">
        <f>SUM(G167-D167)</f>
        <v>50000</v>
      </c>
      <c r="G167" s="64">
        <f>SUM(G168)</f>
        <v>50000</v>
      </c>
      <c r="H167" s="184"/>
      <c r="I167" s="264"/>
      <c r="J167" s="264"/>
      <c r="K167" s="264"/>
      <c r="L167" s="264"/>
      <c r="M167" s="264"/>
      <c r="N167" s="264"/>
      <c r="O167" s="264"/>
      <c r="P167" s="264"/>
      <c r="Q167" s="264"/>
      <c r="R167" s="264"/>
      <c r="S167" s="264"/>
      <c r="T167" s="264"/>
      <c r="U167" s="264"/>
      <c r="V167" s="264"/>
      <c r="W167" s="264"/>
      <c r="X167" s="264"/>
      <c r="Y167" s="264"/>
      <c r="Z167" s="264"/>
      <c r="AA167" s="264"/>
      <c r="AB167" s="264"/>
      <c r="AC167" s="264"/>
      <c r="AD167" s="264"/>
      <c r="AE167" s="264"/>
      <c r="AF167" s="264"/>
      <c r="AG167" s="264"/>
      <c r="AH167" s="264"/>
      <c r="AI167" s="264"/>
      <c r="AJ167" s="264"/>
      <c r="AK167" s="264"/>
      <c r="AL167" s="264"/>
      <c r="AM167" s="264"/>
      <c r="AN167" s="264"/>
      <c r="AO167" s="264"/>
      <c r="AP167" s="264"/>
      <c r="AQ167" s="264"/>
      <c r="AR167" s="264"/>
      <c r="AS167" s="264"/>
      <c r="AT167" s="264"/>
      <c r="AU167" s="264"/>
      <c r="AV167" s="264"/>
      <c r="AW167" s="264"/>
      <c r="AX167" s="264"/>
      <c r="AY167" s="264"/>
      <c r="AZ167" s="264"/>
      <c r="BA167" s="264"/>
      <c r="BB167" s="264"/>
      <c r="BC167" s="264"/>
      <c r="BD167" s="264"/>
      <c r="BE167" s="264"/>
      <c r="BF167" s="264"/>
      <c r="BG167" s="264"/>
      <c r="BH167" s="264"/>
      <c r="BI167" s="264"/>
      <c r="BJ167" s="264"/>
      <c r="BK167" s="264"/>
      <c r="BL167" s="264"/>
      <c r="BM167" s="264"/>
      <c r="BN167" s="264"/>
      <c r="BO167" s="264"/>
      <c r="BP167" s="264"/>
      <c r="BQ167" s="264"/>
      <c r="BR167" s="264"/>
      <c r="BS167" s="264"/>
      <c r="BT167" s="264"/>
      <c r="BU167" s="264"/>
      <c r="BV167" s="264"/>
      <c r="BW167" s="264"/>
      <c r="BX167" s="264"/>
      <c r="BY167" s="264"/>
      <c r="BZ167" s="264"/>
      <c r="CA167" s="264"/>
      <c r="CB167" s="264"/>
      <c r="CC167" s="264"/>
      <c r="CD167" s="264"/>
      <c r="CE167" s="264"/>
      <c r="CF167" s="264"/>
      <c r="CG167" s="264"/>
      <c r="CH167" s="264"/>
      <c r="CI167" s="264"/>
      <c r="CJ167" s="264"/>
      <c r="CK167" s="264"/>
      <c r="CL167" s="264"/>
      <c r="CM167" s="264"/>
      <c r="CN167" s="264"/>
      <c r="CO167" s="264"/>
      <c r="CP167" s="264"/>
      <c r="CQ167" s="264"/>
      <c r="CR167" s="264"/>
      <c r="CS167" s="264"/>
      <c r="CT167" s="264"/>
      <c r="CU167" s="264"/>
      <c r="CV167" s="264"/>
      <c r="CW167" s="264"/>
      <c r="CX167" s="264"/>
      <c r="CY167" s="264"/>
      <c r="CZ167" s="264"/>
      <c r="DA167" s="264"/>
      <c r="DB167" s="264"/>
      <c r="DC167" s="264"/>
      <c r="DD167" s="264"/>
      <c r="DE167" s="264"/>
      <c r="DF167" s="264"/>
      <c r="DG167" s="264"/>
      <c r="DH167" s="264"/>
      <c r="DI167" s="264"/>
      <c r="DJ167" s="264"/>
      <c r="DK167" s="264"/>
      <c r="DL167" s="264"/>
      <c r="DM167" s="264"/>
      <c r="DN167" s="264"/>
      <c r="DO167" s="264"/>
      <c r="DP167" s="264"/>
      <c r="DQ167" s="264"/>
      <c r="DR167" s="264"/>
      <c r="DS167" s="264"/>
      <c r="DT167" s="264"/>
      <c r="DU167" s="264"/>
      <c r="DV167" s="264"/>
      <c r="DW167" s="264"/>
      <c r="DX167" s="264"/>
      <c r="DY167" s="264"/>
      <c r="DZ167" s="264"/>
      <c r="EA167" s="264"/>
      <c r="EB167" s="264"/>
      <c r="EC167" s="264"/>
      <c r="ED167" s="264"/>
      <c r="EE167" s="264"/>
      <c r="EF167" s="264"/>
      <c r="EG167" s="264"/>
      <c r="EH167" s="264"/>
      <c r="EI167" s="264"/>
      <c r="EJ167" s="264"/>
      <c r="EK167" s="264"/>
      <c r="EL167" s="264"/>
      <c r="EM167" s="264"/>
      <c r="EN167" s="264"/>
      <c r="EO167" s="264"/>
      <c r="EP167" s="264"/>
      <c r="EQ167" s="264"/>
      <c r="ER167" s="264"/>
      <c r="ES167" s="264"/>
      <c r="ET167" s="264"/>
      <c r="EU167" s="264"/>
      <c r="EV167" s="264"/>
      <c r="EW167" s="264"/>
      <c r="EX167" s="264"/>
      <c r="EY167" s="264"/>
      <c r="EZ167" s="264"/>
      <c r="FA167" s="264"/>
      <c r="FB167" s="264"/>
      <c r="FC167" s="264"/>
      <c r="FD167" s="264"/>
      <c r="FE167" s="264"/>
      <c r="FF167" s="264"/>
      <c r="FG167" s="264"/>
      <c r="FH167" s="264"/>
      <c r="FI167" s="264"/>
      <c r="FJ167" s="264"/>
      <c r="FK167" s="264"/>
      <c r="FL167" s="264"/>
      <c r="FM167" s="264"/>
      <c r="FN167" s="264"/>
      <c r="FO167" s="264"/>
      <c r="FP167" s="264"/>
      <c r="FQ167" s="264"/>
      <c r="FR167" s="264"/>
      <c r="FS167" s="264"/>
      <c r="FT167" s="264"/>
      <c r="FU167" s="264"/>
      <c r="FV167" s="264"/>
      <c r="FW167" s="264"/>
      <c r="FX167" s="264"/>
      <c r="FY167" s="264"/>
      <c r="FZ167" s="264"/>
      <c r="GA167" s="264"/>
      <c r="GB167" s="264"/>
      <c r="GC167" s="264"/>
      <c r="GD167" s="264"/>
      <c r="GE167" s="264"/>
      <c r="GF167" s="264"/>
      <c r="GG167" s="264"/>
      <c r="GH167" s="264"/>
      <c r="GI167" s="264"/>
      <c r="GJ167" s="264"/>
      <c r="GK167" s="264"/>
      <c r="GL167" s="264"/>
      <c r="GM167" s="264"/>
      <c r="GN167" s="264"/>
      <c r="GO167" s="264"/>
      <c r="GP167" s="264"/>
      <c r="GQ167" s="264"/>
      <c r="GR167" s="264"/>
      <c r="GS167" s="264"/>
      <c r="GT167" s="264"/>
      <c r="GU167" s="264"/>
      <c r="GV167" s="264"/>
      <c r="GW167" s="264"/>
      <c r="GX167" s="264"/>
      <c r="GY167" s="264"/>
      <c r="GZ167" s="264"/>
      <c r="HA167" s="264"/>
      <c r="HB167" s="264"/>
      <c r="HC167" s="264"/>
      <c r="HD167" s="264"/>
      <c r="HE167" s="264"/>
      <c r="HF167" s="264"/>
      <c r="HG167" s="264"/>
      <c r="HH167" s="264"/>
      <c r="HI167" s="264"/>
      <c r="HJ167" s="264"/>
      <c r="HK167" s="264"/>
      <c r="HL167" s="264"/>
      <c r="HM167" s="264"/>
      <c r="HN167" s="264"/>
      <c r="HO167" s="264"/>
      <c r="HP167" s="264"/>
      <c r="HQ167" s="264"/>
      <c r="HR167" s="264"/>
      <c r="HS167" s="264"/>
      <c r="HT167" s="264"/>
      <c r="HU167" s="264"/>
      <c r="HV167" s="264"/>
      <c r="HW167" s="264"/>
      <c r="HX167" s="264"/>
      <c r="HY167" s="264"/>
      <c r="HZ167" s="264"/>
      <c r="IA167" s="264"/>
      <c r="IB167" s="264"/>
      <c r="IC167" s="264"/>
      <c r="ID167" s="264"/>
      <c r="IE167" s="264"/>
      <c r="IF167" s="264"/>
      <c r="IG167" s="264"/>
      <c r="IH167" s="264"/>
      <c r="II167" s="264"/>
      <c r="IJ167" s="264"/>
      <c r="IK167" s="264"/>
      <c r="IL167" s="264"/>
      <c r="IM167" s="264"/>
      <c r="IN167" s="264"/>
      <c r="IO167" s="264"/>
      <c r="IP167" s="264"/>
      <c r="IQ167" s="264"/>
      <c r="IR167" s="264"/>
      <c r="IS167" s="264"/>
      <c r="IT167" s="264"/>
      <c r="IU167" s="264"/>
      <c r="IV167" s="264"/>
    </row>
    <row r="168" spans="1:256" ht="23.45" customHeight="1" x14ac:dyDescent="0.35">
      <c r="A168" s="170" t="s">
        <v>198</v>
      </c>
      <c r="B168" s="125"/>
      <c r="C168" s="83"/>
      <c r="D168" s="92"/>
      <c r="E168" s="73" t="s">
        <v>152</v>
      </c>
      <c r="F168" s="77">
        <f>SUM(G168-D168)</f>
        <v>50000</v>
      </c>
      <c r="G168" s="92">
        <v>50000</v>
      </c>
      <c r="H168" s="183"/>
    </row>
    <row r="169" spans="1:256" s="265" customFormat="1" ht="23.45" customHeight="1" x14ac:dyDescent="0.35">
      <c r="A169" s="172" t="s">
        <v>199</v>
      </c>
      <c r="B169" s="126"/>
      <c r="C169" s="93"/>
      <c r="D169" s="85">
        <f>SUM(D170:D172)</f>
        <v>54800</v>
      </c>
      <c r="E169" s="75" t="s">
        <v>154</v>
      </c>
      <c r="F169" s="64">
        <f>SUM(F170:F172)</f>
        <v>-54800</v>
      </c>
      <c r="G169" s="64"/>
      <c r="H169" s="184"/>
      <c r="I169" s="264"/>
      <c r="J169" s="264"/>
      <c r="K169" s="264"/>
      <c r="L169" s="264"/>
      <c r="M169" s="264"/>
      <c r="N169" s="264"/>
      <c r="O169" s="264"/>
      <c r="P169" s="264"/>
      <c r="Q169" s="264"/>
      <c r="R169" s="264"/>
      <c r="S169" s="264"/>
      <c r="T169" s="264"/>
      <c r="U169" s="264"/>
      <c r="V169" s="264"/>
      <c r="W169" s="264"/>
      <c r="X169" s="264"/>
      <c r="Y169" s="264"/>
      <c r="Z169" s="264"/>
      <c r="AA169" s="264"/>
      <c r="AB169" s="264"/>
      <c r="AC169" s="264"/>
      <c r="AD169" s="264"/>
      <c r="AE169" s="264"/>
      <c r="AF169" s="264"/>
      <c r="AG169" s="264"/>
      <c r="AH169" s="264"/>
      <c r="AI169" s="264"/>
      <c r="AJ169" s="264"/>
      <c r="AK169" s="264"/>
      <c r="AL169" s="264"/>
      <c r="AM169" s="264"/>
      <c r="AN169" s="264"/>
      <c r="AO169" s="264"/>
      <c r="AP169" s="264"/>
      <c r="AQ169" s="264"/>
      <c r="AR169" s="264"/>
      <c r="AS169" s="264"/>
      <c r="AT169" s="264"/>
      <c r="AU169" s="264"/>
      <c r="AV169" s="264"/>
      <c r="AW169" s="264"/>
      <c r="AX169" s="264"/>
      <c r="AY169" s="264"/>
      <c r="AZ169" s="264"/>
      <c r="BA169" s="264"/>
      <c r="BB169" s="264"/>
      <c r="BC169" s="264"/>
      <c r="BD169" s="264"/>
      <c r="BE169" s="264"/>
      <c r="BF169" s="264"/>
      <c r="BG169" s="264"/>
      <c r="BH169" s="264"/>
      <c r="BI169" s="264"/>
      <c r="BJ169" s="264"/>
      <c r="BK169" s="264"/>
      <c r="BL169" s="264"/>
      <c r="BM169" s="264"/>
      <c r="BN169" s="264"/>
      <c r="BO169" s="264"/>
      <c r="BP169" s="264"/>
      <c r="BQ169" s="264"/>
      <c r="BR169" s="264"/>
      <c r="BS169" s="264"/>
      <c r="BT169" s="264"/>
      <c r="BU169" s="264"/>
      <c r="BV169" s="264"/>
      <c r="BW169" s="264"/>
      <c r="BX169" s="264"/>
      <c r="BY169" s="264"/>
      <c r="BZ169" s="264"/>
      <c r="CA169" s="264"/>
      <c r="CB169" s="264"/>
      <c r="CC169" s="264"/>
      <c r="CD169" s="264"/>
      <c r="CE169" s="264"/>
      <c r="CF169" s="264"/>
      <c r="CG169" s="264"/>
      <c r="CH169" s="264"/>
      <c r="CI169" s="264"/>
      <c r="CJ169" s="264"/>
      <c r="CK169" s="264"/>
      <c r="CL169" s="264"/>
      <c r="CM169" s="264"/>
      <c r="CN169" s="264"/>
      <c r="CO169" s="264"/>
      <c r="CP169" s="264"/>
      <c r="CQ169" s="264"/>
      <c r="CR169" s="264"/>
      <c r="CS169" s="264"/>
      <c r="CT169" s="264"/>
      <c r="CU169" s="264"/>
      <c r="CV169" s="264"/>
      <c r="CW169" s="264"/>
      <c r="CX169" s="264"/>
      <c r="CY169" s="264"/>
      <c r="CZ169" s="264"/>
      <c r="DA169" s="264"/>
      <c r="DB169" s="264"/>
      <c r="DC169" s="264"/>
      <c r="DD169" s="264"/>
      <c r="DE169" s="264"/>
      <c r="DF169" s="264"/>
      <c r="DG169" s="264"/>
      <c r="DH169" s="264"/>
      <c r="DI169" s="264"/>
      <c r="DJ169" s="264"/>
      <c r="DK169" s="264"/>
      <c r="DL169" s="264"/>
      <c r="DM169" s="264"/>
      <c r="DN169" s="264"/>
      <c r="DO169" s="264"/>
      <c r="DP169" s="264"/>
      <c r="DQ169" s="264"/>
      <c r="DR169" s="264"/>
      <c r="DS169" s="264"/>
      <c r="DT169" s="264"/>
      <c r="DU169" s="264"/>
      <c r="DV169" s="264"/>
      <c r="DW169" s="264"/>
      <c r="DX169" s="264"/>
      <c r="DY169" s="264"/>
      <c r="DZ169" s="264"/>
      <c r="EA169" s="264"/>
      <c r="EB169" s="264"/>
      <c r="EC169" s="264"/>
      <c r="ED169" s="264"/>
      <c r="EE169" s="264"/>
      <c r="EF169" s="264"/>
      <c r="EG169" s="264"/>
      <c r="EH169" s="264"/>
      <c r="EI169" s="264"/>
      <c r="EJ169" s="264"/>
      <c r="EK169" s="264"/>
      <c r="EL169" s="264"/>
      <c r="EM169" s="264"/>
      <c r="EN169" s="264"/>
      <c r="EO169" s="264"/>
      <c r="EP169" s="264"/>
      <c r="EQ169" s="264"/>
      <c r="ER169" s="264"/>
      <c r="ES169" s="264"/>
      <c r="ET169" s="264"/>
      <c r="EU169" s="264"/>
      <c r="EV169" s="264"/>
      <c r="EW169" s="264"/>
      <c r="EX169" s="264"/>
      <c r="EY169" s="264"/>
      <c r="EZ169" s="264"/>
      <c r="FA169" s="264"/>
      <c r="FB169" s="264"/>
      <c r="FC169" s="264"/>
      <c r="FD169" s="264"/>
      <c r="FE169" s="264"/>
      <c r="FF169" s="264"/>
      <c r="FG169" s="264"/>
      <c r="FH169" s="264"/>
      <c r="FI169" s="264"/>
      <c r="FJ169" s="264"/>
      <c r="FK169" s="264"/>
      <c r="FL169" s="264"/>
      <c r="FM169" s="264"/>
      <c r="FN169" s="264"/>
      <c r="FO169" s="264"/>
      <c r="FP169" s="264"/>
      <c r="FQ169" s="264"/>
      <c r="FR169" s="264"/>
      <c r="FS169" s="264"/>
      <c r="FT169" s="264"/>
      <c r="FU169" s="264"/>
      <c r="FV169" s="264"/>
      <c r="FW169" s="264"/>
      <c r="FX169" s="264"/>
      <c r="FY169" s="264"/>
      <c r="FZ169" s="264"/>
      <c r="GA169" s="264"/>
      <c r="GB169" s="264"/>
      <c r="GC169" s="264"/>
      <c r="GD169" s="264"/>
      <c r="GE169" s="264"/>
      <c r="GF169" s="264"/>
      <c r="GG169" s="264"/>
      <c r="GH169" s="264"/>
      <c r="GI169" s="264"/>
      <c r="GJ169" s="264"/>
      <c r="GK169" s="264"/>
      <c r="GL169" s="264"/>
      <c r="GM169" s="264"/>
      <c r="GN169" s="264"/>
      <c r="GO169" s="264"/>
      <c r="GP169" s="264"/>
      <c r="GQ169" s="264"/>
      <c r="GR169" s="264"/>
      <c r="GS169" s="264"/>
      <c r="GT169" s="264"/>
      <c r="GU169" s="264"/>
      <c r="GV169" s="264"/>
      <c r="GW169" s="264"/>
      <c r="GX169" s="264"/>
      <c r="GY169" s="264"/>
      <c r="GZ169" s="264"/>
      <c r="HA169" s="264"/>
      <c r="HB169" s="264"/>
      <c r="HC169" s="264"/>
      <c r="HD169" s="264"/>
      <c r="HE169" s="264"/>
      <c r="HF169" s="264"/>
      <c r="HG169" s="264"/>
      <c r="HH169" s="264"/>
      <c r="HI169" s="264"/>
      <c r="HJ169" s="264"/>
      <c r="HK169" s="264"/>
      <c r="HL169" s="264"/>
      <c r="HM169" s="264"/>
      <c r="HN169" s="264"/>
      <c r="HO169" s="264"/>
      <c r="HP169" s="264"/>
      <c r="HQ169" s="264"/>
      <c r="HR169" s="264"/>
      <c r="HS169" s="264"/>
      <c r="HT169" s="264"/>
      <c r="HU169" s="264"/>
      <c r="HV169" s="264"/>
      <c r="HW169" s="264"/>
      <c r="HX169" s="264"/>
      <c r="HY169" s="264"/>
      <c r="HZ169" s="264"/>
      <c r="IA169" s="264"/>
      <c r="IB169" s="264"/>
      <c r="IC169" s="264"/>
      <c r="ID169" s="264"/>
      <c r="IE169" s="264"/>
      <c r="IF169" s="264"/>
      <c r="IG169" s="264"/>
      <c r="IH169" s="264"/>
      <c r="II169" s="264"/>
      <c r="IJ169" s="264"/>
      <c r="IK169" s="264"/>
      <c r="IL169" s="264"/>
      <c r="IM169" s="264"/>
      <c r="IN169" s="264"/>
      <c r="IO169" s="264"/>
      <c r="IP169" s="264"/>
      <c r="IQ169" s="264"/>
      <c r="IR169" s="264"/>
      <c r="IS169" s="264"/>
      <c r="IT169" s="264"/>
      <c r="IU169" s="264"/>
      <c r="IV169" s="264"/>
    </row>
    <row r="170" spans="1:256" ht="23.45" customHeight="1" x14ac:dyDescent="0.35">
      <c r="A170" s="170" t="s">
        <v>200</v>
      </c>
      <c r="B170" s="125"/>
      <c r="C170" s="83"/>
      <c r="D170" s="92">
        <v>30000</v>
      </c>
      <c r="E170" s="62" t="s">
        <v>154</v>
      </c>
      <c r="F170" s="77">
        <f t="shared" ref="F170:F177" si="0">SUM(G170-D170)</f>
        <v>-30000</v>
      </c>
      <c r="G170" s="92"/>
      <c r="H170" s="183"/>
    </row>
    <row r="171" spans="1:256" ht="23.45" customHeight="1" x14ac:dyDescent="0.35">
      <c r="A171" s="170" t="s">
        <v>201</v>
      </c>
      <c r="B171" s="125"/>
      <c r="C171" s="83"/>
      <c r="D171" s="92">
        <v>2800</v>
      </c>
      <c r="E171" s="62" t="s">
        <v>154</v>
      </c>
      <c r="F171" s="77">
        <f t="shared" si="0"/>
        <v>-2800</v>
      </c>
      <c r="G171" s="92"/>
      <c r="H171" s="183"/>
    </row>
    <row r="172" spans="1:256" ht="23.45" customHeight="1" x14ac:dyDescent="0.35">
      <c r="A172" s="170" t="s">
        <v>202</v>
      </c>
      <c r="B172" s="125"/>
      <c r="C172" s="83"/>
      <c r="D172" s="92">
        <v>22000</v>
      </c>
      <c r="E172" s="62" t="s">
        <v>154</v>
      </c>
      <c r="F172" s="64">
        <f t="shared" si="0"/>
        <v>-22000</v>
      </c>
      <c r="G172" s="92"/>
      <c r="H172" s="183"/>
    </row>
    <row r="173" spans="1:256" ht="23.45" customHeight="1" x14ac:dyDescent="0.35">
      <c r="A173" s="172" t="s">
        <v>203</v>
      </c>
      <c r="B173" s="125"/>
      <c r="C173" s="93">
        <f>SUM(C174:C175)</f>
        <v>4800</v>
      </c>
      <c r="D173" s="85">
        <f>SUM(D174:D175)</f>
        <v>26000</v>
      </c>
      <c r="E173" s="62" t="s">
        <v>154</v>
      </c>
      <c r="F173" s="64">
        <f t="shared" si="0"/>
        <v>-26000</v>
      </c>
      <c r="G173" s="67"/>
      <c r="H173" s="183"/>
    </row>
    <row r="174" spans="1:256" ht="23.45" customHeight="1" x14ac:dyDescent="0.35">
      <c r="A174" s="170" t="s">
        <v>204</v>
      </c>
      <c r="B174" s="125"/>
      <c r="C174" s="108"/>
      <c r="D174" s="92">
        <v>18000</v>
      </c>
      <c r="E174" s="62" t="s">
        <v>154</v>
      </c>
      <c r="F174" s="64">
        <f t="shared" si="0"/>
        <v>-18000</v>
      </c>
      <c r="G174" s="92"/>
      <c r="H174" s="183"/>
    </row>
    <row r="175" spans="1:256" ht="23.45" customHeight="1" x14ac:dyDescent="0.35">
      <c r="A175" s="170" t="s">
        <v>205</v>
      </c>
      <c r="B175" s="125"/>
      <c r="C175" s="108">
        <v>4800</v>
      </c>
      <c r="D175" s="92">
        <v>8000</v>
      </c>
      <c r="E175" s="62" t="s">
        <v>154</v>
      </c>
      <c r="F175" s="64">
        <f t="shared" si="0"/>
        <v>-8000</v>
      </c>
      <c r="G175" s="92"/>
      <c r="H175" s="183"/>
    </row>
    <row r="176" spans="1:256" s="265" customFormat="1" ht="23.45" customHeight="1" x14ac:dyDescent="0.35">
      <c r="A176" s="172" t="s">
        <v>206</v>
      </c>
      <c r="B176" s="126"/>
      <c r="C176" s="84"/>
      <c r="D176" s="85">
        <f>SUM(D177)</f>
        <v>19000</v>
      </c>
      <c r="E176" s="75" t="s">
        <v>154</v>
      </c>
      <c r="F176" s="64">
        <f t="shared" si="0"/>
        <v>-19000</v>
      </c>
      <c r="G176" s="67"/>
      <c r="H176" s="184"/>
      <c r="I176" s="264"/>
      <c r="J176" s="264"/>
      <c r="K176" s="264"/>
      <c r="L176" s="264"/>
      <c r="M176" s="264"/>
      <c r="N176" s="264"/>
      <c r="O176" s="264"/>
      <c r="P176" s="264"/>
      <c r="Q176" s="264"/>
      <c r="R176" s="264"/>
      <c r="S176" s="264"/>
      <c r="T176" s="264"/>
      <c r="U176" s="264"/>
      <c r="V176" s="264"/>
      <c r="W176" s="264"/>
      <c r="X176" s="264"/>
      <c r="Y176" s="264"/>
      <c r="Z176" s="264"/>
      <c r="AA176" s="264"/>
      <c r="AB176" s="264"/>
      <c r="AC176" s="264"/>
      <c r="AD176" s="264"/>
      <c r="AE176" s="264"/>
      <c r="AF176" s="264"/>
      <c r="AG176" s="264"/>
      <c r="AH176" s="264"/>
      <c r="AI176" s="264"/>
      <c r="AJ176" s="264"/>
      <c r="AK176" s="264"/>
      <c r="AL176" s="264"/>
      <c r="AM176" s="264"/>
      <c r="AN176" s="264"/>
      <c r="AO176" s="264"/>
      <c r="AP176" s="264"/>
      <c r="AQ176" s="264"/>
      <c r="AR176" s="264"/>
      <c r="AS176" s="264"/>
      <c r="AT176" s="264"/>
      <c r="AU176" s="264"/>
      <c r="AV176" s="264"/>
      <c r="AW176" s="264"/>
      <c r="AX176" s="264"/>
      <c r="AY176" s="264"/>
      <c r="AZ176" s="264"/>
      <c r="BA176" s="264"/>
      <c r="BB176" s="264"/>
      <c r="BC176" s="264"/>
      <c r="BD176" s="264"/>
      <c r="BE176" s="264"/>
      <c r="BF176" s="264"/>
      <c r="BG176" s="264"/>
      <c r="BH176" s="264"/>
      <c r="BI176" s="264"/>
      <c r="BJ176" s="264"/>
      <c r="BK176" s="264"/>
      <c r="BL176" s="264"/>
      <c r="BM176" s="264"/>
      <c r="BN176" s="264"/>
      <c r="BO176" s="264"/>
      <c r="BP176" s="264"/>
      <c r="BQ176" s="264"/>
      <c r="BR176" s="264"/>
      <c r="BS176" s="264"/>
      <c r="BT176" s="264"/>
      <c r="BU176" s="264"/>
      <c r="BV176" s="264"/>
      <c r="BW176" s="264"/>
      <c r="BX176" s="264"/>
      <c r="BY176" s="264"/>
      <c r="BZ176" s="264"/>
      <c r="CA176" s="264"/>
      <c r="CB176" s="264"/>
      <c r="CC176" s="264"/>
      <c r="CD176" s="264"/>
      <c r="CE176" s="264"/>
      <c r="CF176" s="264"/>
      <c r="CG176" s="264"/>
      <c r="CH176" s="264"/>
      <c r="CI176" s="264"/>
      <c r="CJ176" s="264"/>
      <c r="CK176" s="264"/>
      <c r="CL176" s="264"/>
      <c r="CM176" s="264"/>
      <c r="CN176" s="264"/>
      <c r="CO176" s="264"/>
      <c r="CP176" s="264"/>
      <c r="CQ176" s="264"/>
      <c r="CR176" s="264"/>
      <c r="CS176" s="264"/>
      <c r="CT176" s="264"/>
      <c r="CU176" s="264"/>
      <c r="CV176" s="264"/>
      <c r="CW176" s="264"/>
      <c r="CX176" s="264"/>
      <c r="CY176" s="264"/>
      <c r="CZ176" s="264"/>
      <c r="DA176" s="264"/>
      <c r="DB176" s="264"/>
      <c r="DC176" s="264"/>
      <c r="DD176" s="264"/>
      <c r="DE176" s="264"/>
      <c r="DF176" s="264"/>
      <c r="DG176" s="264"/>
      <c r="DH176" s="264"/>
      <c r="DI176" s="264"/>
      <c r="DJ176" s="264"/>
      <c r="DK176" s="264"/>
      <c r="DL176" s="264"/>
      <c r="DM176" s="264"/>
      <c r="DN176" s="264"/>
      <c r="DO176" s="264"/>
      <c r="DP176" s="264"/>
      <c r="DQ176" s="264"/>
      <c r="DR176" s="264"/>
      <c r="DS176" s="264"/>
      <c r="DT176" s="264"/>
      <c r="DU176" s="264"/>
      <c r="DV176" s="264"/>
      <c r="DW176" s="264"/>
      <c r="DX176" s="264"/>
      <c r="DY176" s="264"/>
      <c r="DZ176" s="264"/>
      <c r="EA176" s="264"/>
      <c r="EB176" s="264"/>
      <c r="EC176" s="264"/>
      <c r="ED176" s="264"/>
      <c r="EE176" s="264"/>
      <c r="EF176" s="264"/>
      <c r="EG176" s="264"/>
      <c r="EH176" s="264"/>
      <c r="EI176" s="264"/>
      <c r="EJ176" s="264"/>
      <c r="EK176" s="264"/>
      <c r="EL176" s="264"/>
      <c r="EM176" s="264"/>
      <c r="EN176" s="264"/>
      <c r="EO176" s="264"/>
      <c r="EP176" s="264"/>
      <c r="EQ176" s="264"/>
      <c r="ER176" s="264"/>
      <c r="ES176" s="264"/>
      <c r="ET176" s="264"/>
      <c r="EU176" s="264"/>
      <c r="EV176" s="264"/>
      <c r="EW176" s="264"/>
      <c r="EX176" s="264"/>
      <c r="EY176" s="264"/>
      <c r="EZ176" s="264"/>
      <c r="FA176" s="264"/>
      <c r="FB176" s="264"/>
      <c r="FC176" s="264"/>
      <c r="FD176" s="264"/>
      <c r="FE176" s="264"/>
      <c r="FF176" s="264"/>
      <c r="FG176" s="264"/>
      <c r="FH176" s="264"/>
      <c r="FI176" s="264"/>
      <c r="FJ176" s="264"/>
      <c r="FK176" s="264"/>
      <c r="FL176" s="264"/>
      <c r="FM176" s="264"/>
      <c r="FN176" s="264"/>
      <c r="FO176" s="264"/>
      <c r="FP176" s="264"/>
      <c r="FQ176" s="264"/>
      <c r="FR176" s="264"/>
      <c r="FS176" s="264"/>
      <c r="FT176" s="264"/>
      <c r="FU176" s="264"/>
      <c r="FV176" s="264"/>
      <c r="FW176" s="264"/>
      <c r="FX176" s="264"/>
      <c r="FY176" s="264"/>
      <c r="FZ176" s="264"/>
      <c r="GA176" s="264"/>
      <c r="GB176" s="264"/>
      <c r="GC176" s="264"/>
      <c r="GD176" s="264"/>
      <c r="GE176" s="264"/>
      <c r="GF176" s="264"/>
      <c r="GG176" s="264"/>
      <c r="GH176" s="264"/>
      <c r="GI176" s="264"/>
      <c r="GJ176" s="264"/>
      <c r="GK176" s="264"/>
      <c r="GL176" s="264"/>
      <c r="GM176" s="264"/>
      <c r="GN176" s="264"/>
      <c r="GO176" s="264"/>
      <c r="GP176" s="264"/>
      <c r="GQ176" s="264"/>
      <c r="GR176" s="264"/>
      <c r="GS176" s="264"/>
      <c r="GT176" s="264"/>
      <c r="GU176" s="264"/>
      <c r="GV176" s="264"/>
      <c r="GW176" s="264"/>
      <c r="GX176" s="264"/>
      <c r="GY176" s="264"/>
      <c r="GZ176" s="264"/>
      <c r="HA176" s="264"/>
      <c r="HB176" s="264"/>
      <c r="HC176" s="264"/>
      <c r="HD176" s="264"/>
      <c r="HE176" s="264"/>
      <c r="HF176" s="264"/>
      <c r="HG176" s="264"/>
      <c r="HH176" s="264"/>
      <c r="HI176" s="264"/>
      <c r="HJ176" s="264"/>
      <c r="HK176" s="264"/>
      <c r="HL176" s="264"/>
      <c r="HM176" s="264"/>
      <c r="HN176" s="264"/>
      <c r="HO176" s="264"/>
      <c r="HP176" s="264"/>
      <c r="HQ176" s="264"/>
      <c r="HR176" s="264"/>
      <c r="HS176" s="264"/>
      <c r="HT176" s="264"/>
      <c r="HU176" s="264"/>
      <c r="HV176" s="264"/>
      <c r="HW176" s="264"/>
      <c r="HX176" s="264"/>
      <c r="HY176" s="264"/>
      <c r="HZ176" s="264"/>
      <c r="IA176" s="264"/>
      <c r="IB176" s="264"/>
      <c r="IC176" s="264"/>
      <c r="ID176" s="264"/>
      <c r="IE176" s="264"/>
      <c r="IF176" s="264"/>
      <c r="IG176" s="264"/>
      <c r="IH176" s="264"/>
      <c r="II176" s="264"/>
      <c r="IJ176" s="264"/>
      <c r="IK176" s="264"/>
      <c r="IL176" s="264"/>
      <c r="IM176" s="264"/>
      <c r="IN176" s="264"/>
      <c r="IO176" s="264"/>
      <c r="IP176" s="264"/>
      <c r="IQ176" s="264"/>
      <c r="IR176" s="264"/>
      <c r="IS176" s="264"/>
      <c r="IT176" s="264"/>
      <c r="IU176" s="264"/>
      <c r="IV176" s="264"/>
    </row>
    <row r="177" spans="1:8" ht="23.45" customHeight="1" x14ac:dyDescent="0.35">
      <c r="A177" s="170" t="s">
        <v>207</v>
      </c>
      <c r="B177" s="125"/>
      <c r="C177" s="109"/>
      <c r="D177" s="110">
        <v>19000</v>
      </c>
      <c r="E177" s="62" t="s">
        <v>154</v>
      </c>
      <c r="F177" s="64">
        <f t="shared" si="0"/>
        <v>-19000</v>
      </c>
      <c r="G177" s="110"/>
      <c r="H177" s="183"/>
    </row>
    <row r="178" spans="1:8" ht="23.45" customHeight="1" x14ac:dyDescent="0.35">
      <c r="A178" s="171"/>
      <c r="B178" s="125"/>
      <c r="C178" s="109"/>
      <c r="D178" s="110"/>
      <c r="E178" s="63"/>
      <c r="F178" s="77"/>
      <c r="G178" s="110"/>
      <c r="H178" s="183"/>
    </row>
    <row r="179" spans="1:8" ht="23.45" customHeight="1" x14ac:dyDescent="0.35">
      <c r="A179" s="171"/>
      <c r="B179" s="125"/>
      <c r="C179" s="109"/>
      <c r="D179" s="110"/>
      <c r="E179" s="63"/>
      <c r="F179" s="77"/>
      <c r="G179" s="110"/>
      <c r="H179" s="183"/>
    </row>
    <row r="180" spans="1:8" ht="23.45" customHeight="1" x14ac:dyDescent="0.35">
      <c r="A180" s="171"/>
      <c r="B180" s="125"/>
      <c r="C180" s="109"/>
      <c r="D180" s="110"/>
      <c r="E180" s="63"/>
      <c r="F180" s="77"/>
      <c r="G180" s="110"/>
      <c r="H180" s="183"/>
    </row>
    <row r="181" spans="1:8" ht="20.100000000000001" customHeight="1" x14ac:dyDescent="0.35">
      <c r="A181" s="171"/>
      <c r="B181" s="125"/>
      <c r="C181" s="109"/>
      <c r="D181" s="109"/>
      <c r="E181" s="109"/>
      <c r="F181" s="109"/>
      <c r="G181" s="109"/>
      <c r="H181" s="183"/>
    </row>
    <row r="182" spans="1:8" ht="23.45" customHeight="1" x14ac:dyDescent="0.35">
      <c r="A182" s="171"/>
      <c r="B182" s="125"/>
      <c r="C182" s="109"/>
      <c r="D182" s="109"/>
      <c r="E182" s="63"/>
      <c r="F182" s="77"/>
      <c r="G182" s="110"/>
      <c r="H182" s="183"/>
    </row>
    <row r="183" spans="1:8" ht="23.45" customHeight="1" x14ac:dyDescent="0.35">
      <c r="A183" s="171"/>
      <c r="B183" s="125"/>
      <c r="C183" s="109"/>
      <c r="D183" s="109"/>
      <c r="E183" s="63"/>
      <c r="F183" s="77"/>
      <c r="G183" s="110"/>
      <c r="H183" s="183"/>
    </row>
    <row r="184" spans="1:8" ht="23.45" customHeight="1" x14ac:dyDescent="0.35">
      <c r="A184" s="171"/>
      <c r="B184" s="125"/>
      <c r="C184" s="109"/>
      <c r="D184" s="109"/>
      <c r="E184" s="63"/>
      <c r="F184" s="77"/>
      <c r="G184" s="110"/>
      <c r="H184" s="183"/>
    </row>
    <row r="185" spans="1:8" ht="23.45" customHeight="1" x14ac:dyDescent="0.35">
      <c r="A185" s="171"/>
      <c r="B185" s="125"/>
      <c r="C185" s="109"/>
      <c r="D185" s="109"/>
      <c r="E185" s="63"/>
      <c r="F185" s="77"/>
      <c r="G185" s="110"/>
      <c r="H185" s="183"/>
    </row>
    <row r="186" spans="1:8" ht="23.45" customHeight="1" x14ac:dyDescent="0.35">
      <c r="A186" s="171"/>
      <c r="B186" s="125"/>
      <c r="C186" s="109"/>
      <c r="D186" s="109"/>
      <c r="E186" s="63"/>
      <c r="F186" s="77"/>
      <c r="G186" s="110"/>
      <c r="H186" s="183"/>
    </row>
    <row r="187" spans="1:8" ht="23.45" customHeight="1" x14ac:dyDescent="0.35">
      <c r="A187" s="171"/>
      <c r="B187" s="125"/>
      <c r="C187" s="109"/>
      <c r="D187" s="109"/>
      <c r="E187" s="63"/>
      <c r="F187" s="77"/>
      <c r="G187" s="110"/>
      <c r="H187" s="183"/>
    </row>
    <row r="188" spans="1:8" ht="23.45" customHeight="1" x14ac:dyDescent="0.35">
      <c r="A188" s="171"/>
      <c r="B188" s="125"/>
      <c r="C188" s="109"/>
      <c r="D188" s="109"/>
      <c r="E188" s="63"/>
      <c r="F188" s="77"/>
      <c r="G188" s="110"/>
      <c r="H188" s="183"/>
    </row>
    <row r="189" spans="1:8" ht="23.45" customHeight="1" x14ac:dyDescent="0.35">
      <c r="A189" s="171"/>
      <c r="B189" s="125"/>
      <c r="C189" s="109"/>
      <c r="D189" s="109"/>
      <c r="E189" s="63"/>
      <c r="F189" s="77"/>
      <c r="G189" s="110"/>
      <c r="H189" s="183"/>
    </row>
    <row r="190" spans="1:8" ht="20.100000000000001" customHeight="1" x14ac:dyDescent="0.35">
      <c r="A190" s="171"/>
      <c r="B190" s="125"/>
      <c r="C190" s="109"/>
      <c r="D190" s="109"/>
      <c r="E190" s="109"/>
      <c r="F190" s="109"/>
      <c r="G190" s="109"/>
      <c r="H190" s="183"/>
    </row>
    <row r="191" spans="1:8" ht="20.100000000000001" customHeight="1" x14ac:dyDescent="0.35">
      <c r="A191" s="171"/>
      <c r="B191" s="125"/>
      <c r="C191" s="109"/>
      <c r="D191" s="109"/>
      <c r="E191" s="109"/>
      <c r="F191" s="109"/>
      <c r="G191" s="109"/>
      <c r="H191" s="183"/>
    </row>
    <row r="192" spans="1:8" ht="20.100000000000001" customHeight="1" x14ac:dyDescent="0.35">
      <c r="A192" s="171"/>
      <c r="B192" s="125"/>
      <c r="C192" s="109"/>
      <c r="D192" s="109"/>
      <c r="E192" s="109"/>
      <c r="F192" s="109"/>
      <c r="G192" s="109"/>
      <c r="H192" s="183"/>
    </row>
    <row r="193" spans="1:256" ht="20.100000000000001" customHeight="1" x14ac:dyDescent="0.35">
      <c r="A193" s="235"/>
      <c r="B193" s="236"/>
      <c r="C193" s="111"/>
      <c r="D193" s="111"/>
      <c r="E193" s="111"/>
      <c r="F193" s="111"/>
      <c r="G193" s="111"/>
      <c r="H193" s="183"/>
    </row>
    <row r="194" spans="1:256" ht="23.45" customHeight="1" x14ac:dyDescent="0.35">
      <c r="A194" s="364" t="s">
        <v>208</v>
      </c>
      <c r="B194" s="365"/>
      <c r="C194" s="282">
        <f>SUM(C167+C169+C173)</f>
        <v>4800</v>
      </c>
      <c r="D194" s="69">
        <f>SUM(D167+D169+D173+D176)</f>
        <v>99800</v>
      </c>
      <c r="E194" s="95" t="s">
        <v>154</v>
      </c>
      <c r="F194" s="91">
        <f>SUM(G194-D194)</f>
        <v>-49800</v>
      </c>
      <c r="G194" s="69">
        <f>SUM(G167+G169+G173)</f>
        <v>50000</v>
      </c>
      <c r="H194" s="189"/>
    </row>
    <row r="195" spans="1:256" ht="23.45" customHeight="1" x14ac:dyDescent="0.35">
      <c r="A195" s="121"/>
      <c r="B195" s="121"/>
      <c r="C195" s="158"/>
      <c r="D195" s="143"/>
      <c r="E195" s="162"/>
      <c r="F195" s="163"/>
      <c r="G195" s="143"/>
      <c r="H195" s="135"/>
    </row>
    <row r="196" spans="1:256" ht="23.45" customHeight="1" x14ac:dyDescent="0.35">
      <c r="A196" s="356" t="s">
        <v>320</v>
      </c>
      <c r="B196" s="357"/>
      <c r="C196" s="357"/>
      <c r="D196" s="357"/>
      <c r="E196" s="357"/>
      <c r="F196" s="357"/>
      <c r="G196" s="357"/>
      <c r="H196" s="357"/>
    </row>
    <row r="197" spans="1:256" s="240" customFormat="1" ht="26.45" customHeight="1" x14ac:dyDescent="0.35">
      <c r="A197" s="332" t="s">
        <v>165</v>
      </c>
      <c r="B197" s="333"/>
      <c r="C197" s="333"/>
      <c r="D197" s="333"/>
      <c r="E197" s="333"/>
      <c r="F197" s="333"/>
      <c r="G197" s="333"/>
      <c r="H197" s="333"/>
      <c r="I197" s="239"/>
      <c r="J197" s="239"/>
      <c r="K197" s="239"/>
      <c r="L197" s="239"/>
      <c r="M197" s="239"/>
      <c r="N197" s="239"/>
      <c r="O197" s="239"/>
      <c r="P197" s="239"/>
      <c r="Q197" s="239"/>
      <c r="R197" s="239"/>
      <c r="S197" s="239"/>
      <c r="T197" s="239"/>
      <c r="U197" s="239"/>
      <c r="V197" s="239"/>
      <c r="W197" s="239"/>
      <c r="X197" s="239"/>
      <c r="Y197" s="239"/>
      <c r="Z197" s="239"/>
      <c r="AA197" s="239"/>
      <c r="AB197" s="239"/>
      <c r="AC197" s="239"/>
      <c r="AD197" s="239"/>
      <c r="AE197" s="239"/>
      <c r="AF197" s="239"/>
      <c r="AG197" s="239"/>
      <c r="AH197" s="239"/>
      <c r="AI197" s="239"/>
      <c r="AJ197" s="239"/>
      <c r="AK197" s="239"/>
      <c r="AL197" s="239"/>
      <c r="AM197" s="239"/>
      <c r="AN197" s="239"/>
      <c r="AO197" s="239"/>
      <c r="AP197" s="239"/>
      <c r="AQ197" s="239"/>
      <c r="AR197" s="239"/>
      <c r="AS197" s="239"/>
      <c r="AT197" s="239"/>
      <c r="AU197" s="239"/>
      <c r="AV197" s="239"/>
      <c r="AW197" s="239"/>
      <c r="AX197" s="239"/>
      <c r="AY197" s="239"/>
      <c r="AZ197" s="239"/>
      <c r="BA197" s="239"/>
      <c r="BB197" s="239"/>
      <c r="BC197" s="239"/>
      <c r="BD197" s="239"/>
      <c r="BE197" s="239"/>
      <c r="BF197" s="239"/>
      <c r="BG197" s="239"/>
      <c r="BH197" s="239"/>
      <c r="BI197" s="239"/>
      <c r="BJ197" s="239"/>
      <c r="BK197" s="239"/>
      <c r="BL197" s="239"/>
      <c r="BM197" s="239"/>
      <c r="BN197" s="239"/>
      <c r="BO197" s="239"/>
      <c r="BP197" s="239"/>
      <c r="BQ197" s="239"/>
      <c r="BR197" s="239"/>
      <c r="BS197" s="239"/>
      <c r="BT197" s="239"/>
      <c r="BU197" s="239"/>
      <c r="BV197" s="239"/>
      <c r="BW197" s="239"/>
      <c r="BX197" s="239"/>
      <c r="BY197" s="239"/>
      <c r="BZ197" s="239"/>
      <c r="CA197" s="239"/>
      <c r="CB197" s="239"/>
      <c r="CC197" s="239"/>
      <c r="CD197" s="239"/>
      <c r="CE197" s="239"/>
      <c r="CF197" s="239"/>
      <c r="CG197" s="239"/>
      <c r="CH197" s="239"/>
      <c r="CI197" s="239"/>
      <c r="CJ197" s="239"/>
      <c r="CK197" s="239"/>
      <c r="CL197" s="239"/>
      <c r="CM197" s="239"/>
      <c r="CN197" s="239"/>
      <c r="CO197" s="239"/>
      <c r="CP197" s="239"/>
      <c r="CQ197" s="239"/>
      <c r="CR197" s="239"/>
      <c r="CS197" s="239"/>
      <c r="CT197" s="239"/>
      <c r="CU197" s="239"/>
      <c r="CV197" s="239"/>
      <c r="CW197" s="239"/>
      <c r="CX197" s="239"/>
      <c r="CY197" s="239"/>
      <c r="CZ197" s="239"/>
      <c r="DA197" s="239"/>
      <c r="DB197" s="239"/>
      <c r="DC197" s="239"/>
      <c r="DD197" s="239"/>
      <c r="DE197" s="239"/>
      <c r="DF197" s="239"/>
      <c r="DG197" s="239"/>
      <c r="DH197" s="239"/>
      <c r="DI197" s="239"/>
      <c r="DJ197" s="239"/>
      <c r="DK197" s="239"/>
      <c r="DL197" s="239"/>
      <c r="DM197" s="239"/>
      <c r="DN197" s="239"/>
      <c r="DO197" s="239"/>
      <c r="DP197" s="239"/>
      <c r="DQ197" s="239"/>
      <c r="DR197" s="239"/>
      <c r="DS197" s="239"/>
      <c r="DT197" s="239"/>
      <c r="DU197" s="239"/>
      <c r="DV197" s="239"/>
      <c r="DW197" s="239"/>
      <c r="DX197" s="239"/>
      <c r="DY197" s="239"/>
      <c r="DZ197" s="239"/>
      <c r="EA197" s="239"/>
      <c r="EB197" s="239"/>
      <c r="EC197" s="239"/>
      <c r="ED197" s="239"/>
      <c r="EE197" s="239"/>
      <c r="EF197" s="239"/>
      <c r="EG197" s="239"/>
      <c r="EH197" s="239"/>
      <c r="EI197" s="239"/>
      <c r="EJ197" s="239"/>
      <c r="EK197" s="239"/>
      <c r="EL197" s="239"/>
      <c r="EM197" s="239"/>
      <c r="EN197" s="239"/>
      <c r="EO197" s="239"/>
      <c r="EP197" s="239"/>
      <c r="EQ197" s="239"/>
      <c r="ER197" s="239"/>
      <c r="ES197" s="239"/>
      <c r="ET197" s="239"/>
      <c r="EU197" s="239"/>
      <c r="EV197" s="239"/>
      <c r="EW197" s="239"/>
      <c r="EX197" s="239"/>
      <c r="EY197" s="239"/>
      <c r="EZ197" s="239"/>
      <c r="FA197" s="239"/>
      <c r="FB197" s="239"/>
      <c r="FC197" s="239"/>
      <c r="FD197" s="239"/>
      <c r="FE197" s="239"/>
      <c r="FF197" s="239"/>
      <c r="FG197" s="239"/>
      <c r="FH197" s="239"/>
      <c r="FI197" s="239"/>
      <c r="FJ197" s="239"/>
      <c r="FK197" s="239"/>
      <c r="FL197" s="239"/>
      <c r="FM197" s="239"/>
      <c r="FN197" s="239"/>
      <c r="FO197" s="239"/>
      <c r="FP197" s="239"/>
      <c r="FQ197" s="239"/>
      <c r="FR197" s="239"/>
      <c r="FS197" s="239"/>
      <c r="FT197" s="239"/>
      <c r="FU197" s="239"/>
      <c r="FV197" s="239"/>
      <c r="FW197" s="239"/>
      <c r="FX197" s="239"/>
      <c r="FY197" s="239"/>
      <c r="FZ197" s="239"/>
      <c r="GA197" s="239"/>
      <c r="GB197" s="239"/>
      <c r="GC197" s="239"/>
      <c r="GD197" s="239"/>
      <c r="GE197" s="239"/>
      <c r="GF197" s="239"/>
      <c r="GG197" s="239"/>
      <c r="GH197" s="239"/>
      <c r="GI197" s="239"/>
      <c r="GJ197" s="239"/>
      <c r="GK197" s="239"/>
      <c r="GL197" s="239"/>
      <c r="GM197" s="239"/>
      <c r="GN197" s="239"/>
      <c r="GO197" s="239"/>
      <c r="GP197" s="239"/>
      <c r="GQ197" s="239"/>
      <c r="GR197" s="239"/>
      <c r="GS197" s="239"/>
      <c r="GT197" s="239"/>
      <c r="GU197" s="239"/>
      <c r="GV197" s="239"/>
      <c r="GW197" s="239"/>
      <c r="GX197" s="239"/>
      <c r="GY197" s="239"/>
      <c r="GZ197" s="239"/>
      <c r="HA197" s="239"/>
      <c r="HB197" s="239"/>
      <c r="HC197" s="239"/>
      <c r="HD197" s="239"/>
      <c r="HE197" s="239"/>
      <c r="HF197" s="239"/>
      <c r="HG197" s="239"/>
      <c r="HH197" s="239"/>
      <c r="HI197" s="239"/>
      <c r="HJ197" s="239"/>
      <c r="HK197" s="239"/>
      <c r="HL197" s="239"/>
      <c r="HM197" s="239"/>
      <c r="HN197" s="239"/>
      <c r="HO197" s="239"/>
      <c r="HP197" s="239"/>
      <c r="HQ197" s="239"/>
      <c r="HR197" s="239"/>
      <c r="HS197" s="239"/>
      <c r="HT197" s="239"/>
      <c r="HU197" s="239"/>
      <c r="HV197" s="239"/>
      <c r="HW197" s="239"/>
      <c r="HX197" s="239"/>
      <c r="HY197" s="239"/>
      <c r="HZ197" s="239"/>
      <c r="IA197" s="239"/>
      <c r="IB197" s="239"/>
      <c r="IC197" s="239"/>
      <c r="ID197" s="239"/>
      <c r="IE197" s="239"/>
      <c r="IF197" s="239"/>
      <c r="IG197" s="239"/>
      <c r="IH197" s="239"/>
      <c r="II197" s="239"/>
      <c r="IJ197" s="239"/>
      <c r="IK197" s="239"/>
      <c r="IL197" s="239"/>
      <c r="IM197" s="239"/>
      <c r="IN197" s="239"/>
      <c r="IO197" s="239"/>
      <c r="IP197" s="239"/>
      <c r="IQ197" s="239"/>
      <c r="IR197" s="239"/>
      <c r="IS197" s="239"/>
      <c r="IT197" s="239"/>
      <c r="IU197" s="239"/>
      <c r="IV197" s="239"/>
    </row>
    <row r="198" spans="1:256" s="240" customFormat="1" ht="23.45" customHeight="1" x14ac:dyDescent="0.35">
      <c r="A198" s="18"/>
      <c r="B198" s="3"/>
      <c r="C198" s="3"/>
      <c r="D198" s="32"/>
      <c r="E198" s="19"/>
      <c r="F198" s="21" t="s">
        <v>209</v>
      </c>
      <c r="G198" s="3"/>
      <c r="H198" s="3"/>
      <c r="I198" s="239"/>
      <c r="J198" s="239"/>
      <c r="K198" s="239"/>
      <c r="L198" s="239"/>
      <c r="M198" s="239"/>
      <c r="N198" s="239"/>
      <c r="O198" s="239"/>
      <c r="P198" s="239"/>
      <c r="Q198" s="239"/>
      <c r="R198" s="239"/>
      <c r="S198" s="239"/>
      <c r="T198" s="239"/>
      <c r="U198" s="239"/>
      <c r="V198" s="239"/>
      <c r="W198" s="239"/>
      <c r="X198" s="239"/>
      <c r="Y198" s="239"/>
      <c r="Z198" s="239"/>
      <c r="AA198" s="239"/>
      <c r="AB198" s="239"/>
      <c r="AC198" s="239"/>
      <c r="AD198" s="239"/>
      <c r="AE198" s="239"/>
      <c r="AF198" s="239"/>
      <c r="AG198" s="239"/>
      <c r="AH198" s="239"/>
      <c r="AI198" s="239"/>
      <c r="AJ198" s="239"/>
      <c r="AK198" s="239"/>
      <c r="AL198" s="239"/>
      <c r="AM198" s="239"/>
      <c r="AN198" s="239"/>
      <c r="AO198" s="239"/>
      <c r="AP198" s="239"/>
      <c r="AQ198" s="239"/>
      <c r="AR198" s="239"/>
      <c r="AS198" s="239"/>
      <c r="AT198" s="239"/>
      <c r="AU198" s="239"/>
      <c r="AV198" s="239"/>
      <c r="AW198" s="239"/>
      <c r="AX198" s="239"/>
      <c r="AY198" s="239"/>
      <c r="AZ198" s="239"/>
      <c r="BA198" s="239"/>
      <c r="BB198" s="239"/>
      <c r="BC198" s="239"/>
      <c r="BD198" s="239"/>
      <c r="BE198" s="239"/>
      <c r="BF198" s="239"/>
      <c r="BG198" s="239"/>
      <c r="BH198" s="239"/>
      <c r="BI198" s="239"/>
      <c r="BJ198" s="239"/>
      <c r="BK198" s="239"/>
      <c r="BL198" s="239"/>
      <c r="BM198" s="239"/>
      <c r="BN198" s="239"/>
      <c r="BO198" s="239"/>
      <c r="BP198" s="239"/>
      <c r="BQ198" s="239"/>
      <c r="BR198" s="239"/>
      <c r="BS198" s="239"/>
      <c r="BT198" s="239"/>
      <c r="BU198" s="239"/>
      <c r="BV198" s="239"/>
      <c r="BW198" s="239"/>
      <c r="BX198" s="239"/>
      <c r="BY198" s="239"/>
      <c r="BZ198" s="239"/>
      <c r="CA198" s="239"/>
      <c r="CB198" s="239"/>
      <c r="CC198" s="239"/>
      <c r="CD198" s="239"/>
      <c r="CE198" s="239"/>
      <c r="CF198" s="239"/>
      <c r="CG198" s="239"/>
      <c r="CH198" s="239"/>
      <c r="CI198" s="239"/>
      <c r="CJ198" s="239"/>
      <c r="CK198" s="239"/>
      <c r="CL198" s="239"/>
      <c r="CM198" s="239"/>
      <c r="CN198" s="239"/>
      <c r="CO198" s="239"/>
      <c r="CP198" s="239"/>
      <c r="CQ198" s="239"/>
      <c r="CR198" s="239"/>
      <c r="CS198" s="239"/>
      <c r="CT198" s="239"/>
      <c r="CU198" s="239"/>
      <c r="CV198" s="239"/>
      <c r="CW198" s="239"/>
      <c r="CX198" s="239"/>
      <c r="CY198" s="239"/>
      <c r="CZ198" s="239"/>
      <c r="DA198" s="239"/>
      <c r="DB198" s="239"/>
      <c r="DC198" s="239"/>
      <c r="DD198" s="239"/>
      <c r="DE198" s="239"/>
      <c r="DF198" s="239"/>
      <c r="DG198" s="239"/>
      <c r="DH198" s="239"/>
      <c r="DI198" s="239"/>
      <c r="DJ198" s="239"/>
      <c r="DK198" s="239"/>
      <c r="DL198" s="239"/>
      <c r="DM198" s="239"/>
      <c r="DN198" s="239"/>
      <c r="DO198" s="239"/>
      <c r="DP198" s="239"/>
      <c r="DQ198" s="239"/>
      <c r="DR198" s="239"/>
      <c r="DS198" s="239"/>
      <c r="DT198" s="239"/>
      <c r="DU198" s="239"/>
      <c r="DV198" s="239"/>
      <c r="DW198" s="239"/>
      <c r="DX198" s="239"/>
      <c r="DY198" s="239"/>
      <c r="DZ198" s="239"/>
      <c r="EA198" s="239"/>
      <c r="EB198" s="239"/>
      <c r="EC198" s="239"/>
      <c r="ED198" s="239"/>
      <c r="EE198" s="239"/>
      <c r="EF198" s="239"/>
      <c r="EG198" s="239"/>
      <c r="EH198" s="239"/>
      <c r="EI198" s="239"/>
      <c r="EJ198" s="239"/>
      <c r="EK198" s="239"/>
      <c r="EL198" s="239"/>
      <c r="EM198" s="239"/>
      <c r="EN198" s="239"/>
      <c r="EO198" s="239"/>
      <c r="EP198" s="239"/>
      <c r="EQ198" s="239"/>
      <c r="ER198" s="239"/>
      <c r="ES198" s="239"/>
      <c r="ET198" s="239"/>
      <c r="EU198" s="239"/>
      <c r="EV198" s="239"/>
      <c r="EW198" s="239"/>
      <c r="EX198" s="239"/>
      <c r="EY198" s="239"/>
      <c r="EZ198" s="239"/>
      <c r="FA198" s="239"/>
      <c r="FB198" s="239"/>
      <c r="FC198" s="239"/>
      <c r="FD198" s="239"/>
      <c r="FE198" s="239"/>
      <c r="FF198" s="239"/>
      <c r="FG198" s="239"/>
      <c r="FH198" s="239"/>
      <c r="FI198" s="239"/>
      <c r="FJ198" s="239"/>
      <c r="FK198" s="239"/>
      <c r="FL198" s="239"/>
      <c r="FM198" s="239"/>
      <c r="FN198" s="239"/>
      <c r="FO198" s="239"/>
      <c r="FP198" s="239"/>
      <c r="FQ198" s="239"/>
      <c r="FR198" s="239"/>
      <c r="FS198" s="239"/>
      <c r="FT198" s="239"/>
      <c r="FU198" s="239"/>
      <c r="FV198" s="239"/>
      <c r="FW198" s="239"/>
      <c r="FX198" s="239"/>
      <c r="FY198" s="239"/>
      <c r="FZ198" s="239"/>
      <c r="GA198" s="239"/>
      <c r="GB198" s="239"/>
      <c r="GC198" s="239"/>
      <c r="GD198" s="239"/>
      <c r="GE198" s="239"/>
      <c r="GF198" s="239"/>
      <c r="GG198" s="239"/>
      <c r="GH198" s="239"/>
      <c r="GI198" s="239"/>
      <c r="GJ198" s="239"/>
      <c r="GK198" s="239"/>
      <c r="GL198" s="239"/>
      <c r="GM198" s="239"/>
      <c r="GN198" s="239"/>
      <c r="GO198" s="239"/>
      <c r="GP198" s="239"/>
      <c r="GQ198" s="239"/>
      <c r="GR198" s="239"/>
      <c r="GS198" s="239"/>
      <c r="GT198" s="239"/>
      <c r="GU198" s="239"/>
      <c r="GV198" s="239"/>
      <c r="GW198" s="239"/>
      <c r="GX198" s="239"/>
      <c r="GY198" s="239"/>
      <c r="GZ198" s="239"/>
      <c r="HA198" s="239"/>
      <c r="HB198" s="239"/>
      <c r="HC198" s="239"/>
      <c r="HD198" s="239"/>
      <c r="HE198" s="239"/>
      <c r="HF198" s="239"/>
      <c r="HG198" s="239"/>
      <c r="HH198" s="239"/>
      <c r="HI198" s="239"/>
      <c r="HJ198" s="239"/>
      <c r="HK198" s="239"/>
      <c r="HL198" s="239"/>
      <c r="HM198" s="239"/>
      <c r="HN198" s="239"/>
      <c r="HO198" s="239"/>
      <c r="HP198" s="239"/>
      <c r="HQ198" s="239"/>
      <c r="HR198" s="239"/>
      <c r="HS198" s="239"/>
      <c r="HT198" s="239"/>
      <c r="HU198" s="239"/>
      <c r="HV198" s="239"/>
      <c r="HW198" s="239"/>
      <c r="HX198" s="239"/>
      <c r="HY198" s="239"/>
      <c r="HZ198" s="239"/>
      <c r="IA198" s="239"/>
      <c r="IB198" s="239"/>
      <c r="IC198" s="239"/>
      <c r="ID198" s="239"/>
      <c r="IE198" s="239"/>
      <c r="IF198" s="239"/>
      <c r="IG198" s="239"/>
      <c r="IH198" s="239"/>
      <c r="II198" s="239"/>
      <c r="IJ198" s="239"/>
      <c r="IK198" s="239"/>
      <c r="IL198" s="239"/>
      <c r="IM198" s="239"/>
      <c r="IN198" s="239"/>
      <c r="IO198" s="239"/>
      <c r="IP198" s="239"/>
      <c r="IQ198" s="239"/>
      <c r="IR198" s="239"/>
      <c r="IS198" s="239"/>
      <c r="IT198" s="239"/>
      <c r="IU198" s="239"/>
      <c r="IV198" s="239"/>
    </row>
    <row r="199" spans="1:256" s="240" customFormat="1" ht="23.45" customHeight="1" x14ac:dyDescent="0.35">
      <c r="A199" s="251" t="s">
        <v>196</v>
      </c>
      <c r="B199" s="252"/>
      <c r="C199" s="252"/>
      <c r="D199" s="252"/>
      <c r="E199" s="252"/>
      <c r="F199" s="252"/>
      <c r="G199" s="252"/>
      <c r="H199" s="252"/>
      <c r="I199" s="239"/>
      <c r="J199" s="239"/>
      <c r="K199" s="239"/>
      <c r="L199" s="239"/>
      <c r="M199" s="239"/>
      <c r="N199" s="239"/>
      <c r="O199" s="239"/>
      <c r="P199" s="239"/>
      <c r="Q199" s="239"/>
      <c r="R199" s="239"/>
      <c r="S199" s="239"/>
      <c r="T199" s="239"/>
      <c r="U199" s="239"/>
      <c r="V199" s="239"/>
      <c r="W199" s="239"/>
      <c r="X199" s="239"/>
      <c r="Y199" s="239"/>
      <c r="Z199" s="239"/>
      <c r="AA199" s="239"/>
      <c r="AB199" s="239"/>
      <c r="AC199" s="239"/>
      <c r="AD199" s="239"/>
      <c r="AE199" s="239"/>
      <c r="AF199" s="239"/>
      <c r="AG199" s="239"/>
      <c r="AH199" s="239"/>
      <c r="AI199" s="239"/>
      <c r="AJ199" s="239"/>
      <c r="AK199" s="239"/>
      <c r="AL199" s="239"/>
      <c r="AM199" s="239"/>
      <c r="AN199" s="239"/>
      <c r="AO199" s="239"/>
      <c r="AP199" s="239"/>
      <c r="AQ199" s="239"/>
      <c r="AR199" s="239"/>
      <c r="AS199" s="239"/>
      <c r="AT199" s="239"/>
      <c r="AU199" s="239"/>
      <c r="AV199" s="239"/>
      <c r="AW199" s="239"/>
      <c r="AX199" s="239"/>
      <c r="AY199" s="239"/>
      <c r="AZ199" s="239"/>
      <c r="BA199" s="239"/>
      <c r="BB199" s="239"/>
      <c r="BC199" s="239"/>
      <c r="BD199" s="239"/>
      <c r="BE199" s="239"/>
      <c r="BF199" s="239"/>
      <c r="BG199" s="239"/>
      <c r="BH199" s="239"/>
      <c r="BI199" s="239"/>
      <c r="BJ199" s="239"/>
      <c r="BK199" s="239"/>
      <c r="BL199" s="239"/>
      <c r="BM199" s="239"/>
      <c r="BN199" s="239"/>
      <c r="BO199" s="239"/>
      <c r="BP199" s="239"/>
      <c r="BQ199" s="239"/>
      <c r="BR199" s="239"/>
      <c r="BS199" s="239"/>
      <c r="BT199" s="239"/>
      <c r="BU199" s="239"/>
      <c r="BV199" s="239"/>
      <c r="BW199" s="239"/>
      <c r="BX199" s="239"/>
      <c r="BY199" s="239"/>
      <c r="BZ199" s="239"/>
      <c r="CA199" s="239"/>
      <c r="CB199" s="239"/>
      <c r="CC199" s="239"/>
      <c r="CD199" s="239"/>
      <c r="CE199" s="239"/>
      <c r="CF199" s="239"/>
      <c r="CG199" s="239"/>
      <c r="CH199" s="239"/>
      <c r="CI199" s="239"/>
      <c r="CJ199" s="239"/>
      <c r="CK199" s="239"/>
      <c r="CL199" s="239"/>
      <c r="CM199" s="239"/>
      <c r="CN199" s="239"/>
      <c r="CO199" s="239"/>
      <c r="CP199" s="239"/>
      <c r="CQ199" s="239"/>
      <c r="CR199" s="239"/>
      <c r="CS199" s="239"/>
      <c r="CT199" s="239"/>
      <c r="CU199" s="239"/>
      <c r="CV199" s="239"/>
      <c r="CW199" s="239"/>
      <c r="CX199" s="239"/>
      <c r="CY199" s="239"/>
      <c r="CZ199" s="239"/>
      <c r="DA199" s="239"/>
      <c r="DB199" s="239"/>
      <c r="DC199" s="239"/>
      <c r="DD199" s="239"/>
      <c r="DE199" s="239"/>
      <c r="DF199" s="239"/>
      <c r="DG199" s="239"/>
      <c r="DH199" s="239"/>
      <c r="DI199" s="239"/>
      <c r="DJ199" s="239"/>
      <c r="DK199" s="239"/>
      <c r="DL199" s="239"/>
      <c r="DM199" s="239"/>
      <c r="DN199" s="239"/>
      <c r="DO199" s="239"/>
      <c r="DP199" s="239"/>
      <c r="DQ199" s="239"/>
      <c r="DR199" s="239"/>
      <c r="DS199" s="239"/>
      <c r="DT199" s="239"/>
      <c r="DU199" s="239"/>
      <c r="DV199" s="239"/>
      <c r="DW199" s="239"/>
      <c r="DX199" s="239"/>
      <c r="DY199" s="239"/>
      <c r="DZ199" s="239"/>
      <c r="EA199" s="239"/>
      <c r="EB199" s="239"/>
      <c r="EC199" s="239"/>
      <c r="ED199" s="239"/>
      <c r="EE199" s="239"/>
      <c r="EF199" s="239"/>
      <c r="EG199" s="239"/>
      <c r="EH199" s="239"/>
      <c r="EI199" s="239"/>
      <c r="EJ199" s="239"/>
      <c r="EK199" s="239"/>
      <c r="EL199" s="239"/>
      <c r="EM199" s="239"/>
      <c r="EN199" s="239"/>
      <c r="EO199" s="239"/>
      <c r="EP199" s="239"/>
      <c r="EQ199" s="239"/>
      <c r="ER199" s="239"/>
      <c r="ES199" s="239"/>
      <c r="ET199" s="239"/>
      <c r="EU199" s="239"/>
      <c r="EV199" s="239"/>
      <c r="EW199" s="239"/>
      <c r="EX199" s="239"/>
      <c r="EY199" s="239"/>
      <c r="EZ199" s="239"/>
      <c r="FA199" s="239"/>
      <c r="FB199" s="239"/>
      <c r="FC199" s="239"/>
      <c r="FD199" s="239"/>
      <c r="FE199" s="239"/>
      <c r="FF199" s="239"/>
      <c r="FG199" s="239"/>
      <c r="FH199" s="239"/>
      <c r="FI199" s="239"/>
      <c r="FJ199" s="239"/>
      <c r="FK199" s="239"/>
      <c r="FL199" s="239"/>
      <c r="FM199" s="239"/>
      <c r="FN199" s="239"/>
      <c r="FO199" s="239"/>
      <c r="FP199" s="239"/>
      <c r="FQ199" s="239"/>
      <c r="FR199" s="239"/>
      <c r="FS199" s="239"/>
      <c r="FT199" s="239"/>
      <c r="FU199" s="239"/>
      <c r="FV199" s="239"/>
      <c r="FW199" s="239"/>
      <c r="FX199" s="239"/>
      <c r="FY199" s="239"/>
      <c r="FZ199" s="239"/>
      <c r="GA199" s="239"/>
      <c r="GB199" s="239"/>
      <c r="GC199" s="239"/>
      <c r="GD199" s="239"/>
      <c r="GE199" s="239"/>
      <c r="GF199" s="239"/>
      <c r="GG199" s="239"/>
      <c r="GH199" s="239"/>
      <c r="GI199" s="239"/>
      <c r="GJ199" s="239"/>
      <c r="GK199" s="239"/>
      <c r="GL199" s="239"/>
      <c r="GM199" s="239"/>
      <c r="GN199" s="239"/>
      <c r="GO199" s="239"/>
      <c r="GP199" s="239"/>
      <c r="GQ199" s="239"/>
      <c r="GR199" s="239"/>
      <c r="GS199" s="239"/>
      <c r="GT199" s="239"/>
      <c r="GU199" s="239"/>
      <c r="GV199" s="239"/>
      <c r="GW199" s="239"/>
      <c r="GX199" s="239"/>
      <c r="GY199" s="239"/>
      <c r="GZ199" s="239"/>
      <c r="HA199" s="239"/>
      <c r="HB199" s="239"/>
      <c r="HC199" s="239"/>
      <c r="HD199" s="239"/>
      <c r="HE199" s="239"/>
      <c r="HF199" s="239"/>
      <c r="HG199" s="239"/>
      <c r="HH199" s="239"/>
      <c r="HI199" s="239"/>
      <c r="HJ199" s="239"/>
      <c r="HK199" s="239"/>
      <c r="HL199" s="239"/>
      <c r="HM199" s="239"/>
      <c r="HN199" s="239"/>
      <c r="HO199" s="239"/>
      <c r="HP199" s="239"/>
      <c r="HQ199" s="239"/>
      <c r="HR199" s="239"/>
      <c r="HS199" s="239"/>
      <c r="HT199" s="239"/>
      <c r="HU199" s="239"/>
      <c r="HV199" s="239"/>
      <c r="HW199" s="239"/>
      <c r="HX199" s="239"/>
      <c r="HY199" s="239"/>
      <c r="HZ199" s="239"/>
      <c r="IA199" s="239"/>
      <c r="IB199" s="239"/>
      <c r="IC199" s="239"/>
      <c r="ID199" s="239"/>
      <c r="IE199" s="239"/>
      <c r="IF199" s="239"/>
      <c r="IG199" s="239"/>
      <c r="IH199" s="239"/>
      <c r="II199" s="239"/>
      <c r="IJ199" s="239"/>
      <c r="IK199" s="239"/>
      <c r="IL199" s="239"/>
      <c r="IM199" s="239"/>
      <c r="IN199" s="239"/>
      <c r="IO199" s="239"/>
      <c r="IP199" s="239"/>
      <c r="IQ199" s="239"/>
      <c r="IR199" s="239"/>
      <c r="IS199" s="239"/>
      <c r="IT199" s="239"/>
      <c r="IU199" s="239"/>
      <c r="IV199" s="239"/>
    </row>
    <row r="200" spans="1:256" ht="23.45" customHeight="1" x14ac:dyDescent="0.35">
      <c r="A200" s="144"/>
      <c r="B200" s="253"/>
      <c r="C200" s="254" t="s">
        <v>169</v>
      </c>
      <c r="D200" s="360" t="s">
        <v>149</v>
      </c>
      <c r="E200" s="361"/>
      <c r="F200" s="361"/>
      <c r="G200" s="362"/>
      <c r="H200" s="242" t="s">
        <v>150</v>
      </c>
    </row>
    <row r="201" spans="1:256" ht="23.45" customHeight="1" x14ac:dyDescent="0.35">
      <c r="A201" s="122" t="s">
        <v>151</v>
      </c>
      <c r="B201" s="255"/>
      <c r="C201" s="256" t="s">
        <v>304</v>
      </c>
      <c r="D201" s="358" t="s">
        <v>305</v>
      </c>
      <c r="E201" s="244" t="s">
        <v>152</v>
      </c>
      <c r="F201" s="244" t="s">
        <v>153</v>
      </c>
      <c r="G201" s="358" t="s">
        <v>306</v>
      </c>
      <c r="H201" s="245" t="s">
        <v>141</v>
      </c>
    </row>
    <row r="202" spans="1:256" ht="23.45" customHeight="1" x14ac:dyDescent="0.35">
      <c r="A202" s="246"/>
      <c r="B202" s="257"/>
      <c r="C202" s="258"/>
      <c r="D202" s="359"/>
      <c r="E202" s="249" t="s">
        <v>154</v>
      </c>
      <c r="F202" s="249" t="s">
        <v>155</v>
      </c>
      <c r="G202" s="359"/>
      <c r="H202" s="250"/>
    </row>
    <row r="203" spans="1:256" ht="23.45" customHeight="1" x14ac:dyDescent="0.35">
      <c r="A203" s="176" t="s">
        <v>192</v>
      </c>
      <c r="B203" s="124" t="s">
        <v>6</v>
      </c>
      <c r="C203" s="60">
        <f>SUM(C204)</f>
        <v>16797631</v>
      </c>
      <c r="D203" s="61">
        <f>SUM(D204)</f>
        <v>20000000</v>
      </c>
      <c r="E203" s="157" t="s">
        <v>154</v>
      </c>
      <c r="F203" s="164">
        <f t="shared" ref="F203:F208" si="1">G203-D203</f>
        <v>-1500000</v>
      </c>
      <c r="G203" s="61">
        <f>SUM(G204)</f>
        <v>18500000</v>
      </c>
      <c r="H203" s="182"/>
    </row>
    <row r="204" spans="1:256" ht="23.45" customHeight="1" x14ac:dyDescent="0.35">
      <c r="A204" s="172" t="s">
        <v>193</v>
      </c>
      <c r="B204" s="129" t="s">
        <v>6</v>
      </c>
      <c r="C204" s="66">
        <f>SUM(C205)</f>
        <v>16797631</v>
      </c>
      <c r="D204" s="67">
        <f>SUM(D205)</f>
        <v>20000000</v>
      </c>
      <c r="E204" s="75" t="s">
        <v>154</v>
      </c>
      <c r="F204" s="64">
        <f t="shared" si="1"/>
        <v>-1500000</v>
      </c>
      <c r="G204" s="67">
        <f>SUM(G205)</f>
        <v>18500000</v>
      </c>
      <c r="H204" s="184"/>
    </row>
    <row r="205" spans="1:256" ht="23.45" customHeight="1" x14ac:dyDescent="0.35">
      <c r="A205" s="173" t="s">
        <v>210</v>
      </c>
      <c r="B205" s="125"/>
      <c r="C205" s="93">
        <f>SUM(C206:C208)</f>
        <v>16797631</v>
      </c>
      <c r="D205" s="67">
        <f>SUM(D206:D208)</f>
        <v>20000000</v>
      </c>
      <c r="E205" s="75" t="s">
        <v>154</v>
      </c>
      <c r="F205" s="64">
        <f t="shared" si="1"/>
        <v>-1500000</v>
      </c>
      <c r="G205" s="67">
        <f>SUM(G206:G208)</f>
        <v>18500000</v>
      </c>
      <c r="H205" s="183"/>
    </row>
    <row r="206" spans="1:256" ht="23.45" customHeight="1" x14ac:dyDescent="0.35">
      <c r="A206" s="174" t="s">
        <v>211</v>
      </c>
      <c r="B206" s="125"/>
      <c r="C206" s="108">
        <v>3359526.2</v>
      </c>
      <c r="D206" s="92">
        <v>4000000</v>
      </c>
      <c r="E206" s="75" t="s">
        <v>154</v>
      </c>
      <c r="F206" s="64">
        <f t="shared" si="1"/>
        <v>-300000</v>
      </c>
      <c r="G206" s="92">
        <v>3700000</v>
      </c>
      <c r="H206" s="183"/>
    </row>
    <row r="207" spans="1:256" ht="23.45" customHeight="1" x14ac:dyDescent="0.35">
      <c r="A207" s="174" t="s">
        <v>212</v>
      </c>
      <c r="B207" s="125"/>
      <c r="C207" s="108">
        <v>5039289.3</v>
      </c>
      <c r="D207" s="92">
        <v>6000000</v>
      </c>
      <c r="E207" s="75" t="s">
        <v>154</v>
      </c>
      <c r="F207" s="64">
        <f t="shared" si="1"/>
        <v>-450000</v>
      </c>
      <c r="G207" s="92">
        <v>5550000</v>
      </c>
      <c r="H207" s="183"/>
    </row>
    <row r="208" spans="1:256" ht="23.45" customHeight="1" x14ac:dyDescent="0.35">
      <c r="A208" s="174" t="s">
        <v>163</v>
      </c>
      <c r="B208" s="125"/>
      <c r="C208" s="108">
        <v>8398815.5</v>
      </c>
      <c r="D208" s="92">
        <v>10000000</v>
      </c>
      <c r="E208" s="75" t="s">
        <v>154</v>
      </c>
      <c r="F208" s="64">
        <f t="shared" si="1"/>
        <v>-750000</v>
      </c>
      <c r="G208" s="92">
        <v>9250000</v>
      </c>
      <c r="H208" s="183"/>
    </row>
    <row r="209" spans="1:8" ht="20.100000000000001" customHeight="1" x14ac:dyDescent="0.35">
      <c r="A209" s="171"/>
      <c r="B209" s="125"/>
      <c r="C209" s="109"/>
      <c r="D209" s="109"/>
      <c r="E209" s="109"/>
      <c r="F209" s="109"/>
      <c r="G209" s="109"/>
      <c r="H209" s="183"/>
    </row>
    <row r="210" spans="1:8" ht="20.100000000000001" customHeight="1" x14ac:dyDescent="0.35">
      <c r="A210" s="171"/>
      <c r="B210" s="125"/>
      <c r="C210" s="109"/>
      <c r="D210" s="109"/>
      <c r="E210" s="109"/>
      <c r="F210" s="109"/>
      <c r="G210" s="109"/>
      <c r="H210" s="183"/>
    </row>
    <row r="211" spans="1:8" ht="20.100000000000001" customHeight="1" x14ac:dyDescent="0.35">
      <c r="A211" s="171"/>
      <c r="B211" s="125"/>
      <c r="C211" s="109"/>
      <c r="D211" s="109"/>
      <c r="E211" s="109"/>
      <c r="F211" s="109"/>
      <c r="G211" s="109"/>
      <c r="H211" s="183"/>
    </row>
    <row r="212" spans="1:8" ht="20.100000000000001" customHeight="1" x14ac:dyDescent="0.35">
      <c r="A212" s="171"/>
      <c r="B212" s="125"/>
      <c r="C212" s="109"/>
      <c r="D212" s="109"/>
      <c r="E212" s="109"/>
      <c r="F212" s="109"/>
      <c r="G212" s="109"/>
      <c r="H212" s="183"/>
    </row>
    <row r="213" spans="1:8" ht="20.100000000000001" customHeight="1" x14ac:dyDescent="0.35">
      <c r="A213" s="171"/>
      <c r="B213" s="125"/>
      <c r="C213" s="109"/>
      <c r="D213" s="109"/>
      <c r="E213" s="109"/>
      <c r="F213" s="109"/>
      <c r="G213" s="109"/>
      <c r="H213" s="183"/>
    </row>
    <row r="214" spans="1:8" ht="20.100000000000001" customHeight="1" x14ac:dyDescent="0.35">
      <c r="A214" s="171"/>
      <c r="B214" s="125"/>
      <c r="C214" s="109"/>
      <c r="D214" s="109"/>
      <c r="E214" s="109"/>
      <c r="F214" s="109"/>
      <c r="G214" s="109"/>
      <c r="H214" s="183"/>
    </row>
    <row r="215" spans="1:8" ht="20.100000000000001" customHeight="1" x14ac:dyDescent="0.35">
      <c r="A215" s="171"/>
      <c r="B215" s="125"/>
      <c r="C215" s="109"/>
      <c r="D215" s="109"/>
      <c r="E215" s="109"/>
      <c r="F215" s="109"/>
      <c r="G215" s="109"/>
      <c r="H215" s="183"/>
    </row>
    <row r="216" spans="1:8" ht="20.100000000000001" customHeight="1" x14ac:dyDescent="0.35">
      <c r="A216" s="171"/>
      <c r="B216" s="125"/>
      <c r="C216" s="109"/>
      <c r="D216" s="109"/>
      <c r="E216" s="109"/>
      <c r="F216" s="109"/>
      <c r="G216" s="109"/>
      <c r="H216" s="183"/>
    </row>
    <row r="217" spans="1:8" ht="20.100000000000001" customHeight="1" x14ac:dyDescent="0.35">
      <c r="A217" s="171"/>
      <c r="B217" s="125"/>
      <c r="C217" s="109"/>
      <c r="D217" s="109"/>
      <c r="E217" s="109"/>
      <c r="F217" s="109"/>
      <c r="G217" s="109"/>
      <c r="H217" s="183"/>
    </row>
    <row r="218" spans="1:8" ht="20.100000000000001" customHeight="1" x14ac:dyDescent="0.35">
      <c r="A218" s="171"/>
      <c r="B218" s="125"/>
      <c r="C218" s="109"/>
      <c r="D218" s="109"/>
      <c r="E218" s="109"/>
      <c r="F218" s="109"/>
      <c r="G218" s="109"/>
      <c r="H218" s="183"/>
    </row>
    <row r="219" spans="1:8" ht="20.100000000000001" customHeight="1" x14ac:dyDescent="0.35">
      <c r="A219" s="171"/>
      <c r="B219" s="125"/>
      <c r="C219" s="109"/>
      <c r="D219" s="109"/>
      <c r="E219" s="109"/>
      <c r="F219" s="109"/>
      <c r="G219" s="109"/>
      <c r="H219" s="183"/>
    </row>
    <row r="220" spans="1:8" ht="20.100000000000001" customHeight="1" x14ac:dyDescent="0.35">
      <c r="A220" s="171"/>
      <c r="B220" s="125"/>
      <c r="C220" s="109"/>
      <c r="D220" s="109"/>
      <c r="E220" s="109"/>
      <c r="F220" s="109"/>
      <c r="G220" s="109"/>
      <c r="H220" s="183"/>
    </row>
    <row r="221" spans="1:8" ht="20.100000000000001" customHeight="1" x14ac:dyDescent="0.35">
      <c r="A221" s="171"/>
      <c r="B221" s="125"/>
      <c r="C221" s="109"/>
      <c r="D221" s="109"/>
      <c r="E221" s="109"/>
      <c r="F221" s="109"/>
      <c r="G221" s="109"/>
      <c r="H221" s="183"/>
    </row>
    <row r="222" spans="1:8" ht="20.100000000000001" customHeight="1" x14ac:dyDescent="0.35">
      <c r="A222" s="171"/>
      <c r="B222" s="125"/>
      <c r="C222" s="109"/>
      <c r="D222" s="109"/>
      <c r="E222" s="109"/>
      <c r="F222" s="109"/>
      <c r="G222" s="109"/>
      <c r="H222" s="183"/>
    </row>
    <row r="223" spans="1:8" ht="20.100000000000001" customHeight="1" x14ac:dyDescent="0.35">
      <c r="A223" s="171"/>
      <c r="B223" s="125"/>
      <c r="C223" s="109"/>
      <c r="D223" s="109"/>
      <c r="E223" s="109"/>
      <c r="F223" s="109"/>
      <c r="G223" s="109"/>
      <c r="H223" s="183"/>
    </row>
    <row r="224" spans="1:8" ht="20.100000000000001" customHeight="1" x14ac:dyDescent="0.35">
      <c r="A224" s="171"/>
      <c r="B224" s="125"/>
      <c r="C224" s="109"/>
      <c r="D224" s="109"/>
      <c r="E224" s="109"/>
      <c r="F224" s="109"/>
      <c r="G224" s="109"/>
      <c r="H224" s="183"/>
    </row>
    <row r="225" spans="1:256" ht="20.100000000000001" customHeight="1" x14ac:dyDescent="0.35">
      <c r="A225" s="171"/>
      <c r="B225" s="125"/>
      <c r="C225" s="109"/>
      <c r="D225" s="109"/>
      <c r="E225" s="109"/>
      <c r="F225" s="109"/>
      <c r="G225" s="109"/>
      <c r="H225" s="183"/>
    </row>
    <row r="226" spans="1:256" ht="20.100000000000001" customHeight="1" x14ac:dyDescent="0.35">
      <c r="A226" s="171"/>
      <c r="B226" s="125"/>
      <c r="C226" s="109"/>
      <c r="D226" s="109"/>
      <c r="E226" s="109"/>
      <c r="F226" s="109"/>
      <c r="G226" s="109"/>
      <c r="H226" s="183"/>
    </row>
    <row r="227" spans="1:256" ht="20.100000000000001" customHeight="1" x14ac:dyDescent="0.35">
      <c r="A227" s="171"/>
      <c r="B227" s="125"/>
      <c r="C227" s="109"/>
      <c r="D227" s="109"/>
      <c r="E227" s="109"/>
      <c r="F227" s="109"/>
      <c r="G227" s="109"/>
      <c r="H227" s="183"/>
    </row>
    <row r="228" spans="1:256" ht="20.100000000000001" customHeight="1" x14ac:dyDescent="0.35">
      <c r="A228" s="171"/>
      <c r="B228" s="125"/>
      <c r="C228" s="109"/>
      <c r="D228" s="109"/>
      <c r="E228" s="109"/>
      <c r="F228" s="109"/>
      <c r="G228" s="109"/>
      <c r="H228" s="183"/>
    </row>
    <row r="229" spans="1:256" ht="20.100000000000001" customHeight="1" x14ac:dyDescent="0.35">
      <c r="A229" s="171"/>
      <c r="B229" s="125"/>
      <c r="C229" s="109"/>
      <c r="D229" s="109"/>
      <c r="E229" s="109"/>
      <c r="F229" s="109"/>
      <c r="G229" s="109"/>
      <c r="H229" s="183"/>
    </row>
    <row r="230" spans="1:256" ht="20.100000000000001" customHeight="1" x14ac:dyDescent="0.35">
      <c r="A230" s="171"/>
      <c r="B230" s="125"/>
      <c r="C230" s="109"/>
      <c r="D230" s="109"/>
      <c r="E230" s="109"/>
      <c r="F230" s="109"/>
      <c r="G230" s="109"/>
      <c r="H230" s="183"/>
    </row>
    <row r="231" spans="1:256" ht="20.100000000000001" customHeight="1" x14ac:dyDescent="0.35">
      <c r="A231" s="171"/>
      <c r="B231" s="125"/>
      <c r="C231" s="109"/>
      <c r="D231" s="109"/>
      <c r="E231" s="109"/>
      <c r="F231" s="109"/>
      <c r="G231" s="109"/>
      <c r="H231" s="183"/>
    </row>
    <row r="232" spans="1:256" ht="20.100000000000001" customHeight="1" x14ac:dyDescent="0.35">
      <c r="A232" s="171"/>
      <c r="B232" s="125"/>
      <c r="C232" s="109"/>
      <c r="D232" s="109"/>
      <c r="E232" s="109"/>
      <c r="F232" s="109"/>
      <c r="G232" s="109"/>
      <c r="H232" s="183"/>
    </row>
    <row r="233" spans="1:256" ht="20.100000000000001" customHeight="1" x14ac:dyDescent="0.35">
      <c r="A233" s="171"/>
      <c r="B233" s="125"/>
      <c r="C233" s="109"/>
      <c r="D233" s="109"/>
      <c r="E233" s="109"/>
      <c r="F233" s="109"/>
      <c r="G233" s="109"/>
      <c r="H233" s="183"/>
    </row>
    <row r="234" spans="1:256" ht="20.100000000000001" customHeight="1" x14ac:dyDescent="0.35">
      <c r="A234" s="235"/>
      <c r="B234" s="236"/>
      <c r="C234" s="111"/>
      <c r="D234" s="111"/>
      <c r="E234" s="111"/>
      <c r="F234" s="111"/>
      <c r="G234" s="111"/>
      <c r="H234" s="183"/>
    </row>
    <row r="235" spans="1:256" ht="23.45" customHeight="1" x14ac:dyDescent="0.35">
      <c r="A235" s="364" t="s">
        <v>213</v>
      </c>
      <c r="B235" s="365"/>
      <c r="C235" s="283">
        <f>SUM(C203)</f>
        <v>16797631</v>
      </c>
      <c r="D235" s="279">
        <f>SUM(D203)</f>
        <v>20000000</v>
      </c>
      <c r="E235" s="280" t="s">
        <v>154</v>
      </c>
      <c r="F235" s="281">
        <f>G235-D235</f>
        <v>-1500000</v>
      </c>
      <c r="G235" s="279">
        <f>SUM(G203)</f>
        <v>18500000</v>
      </c>
      <c r="H235" s="187"/>
    </row>
    <row r="236" spans="1:256" s="15" customFormat="1" ht="23.45" customHeight="1" x14ac:dyDescent="0.35">
      <c r="A236" s="122"/>
      <c r="B236" s="121"/>
      <c r="C236" s="160"/>
      <c r="D236" s="16"/>
      <c r="E236" s="278"/>
      <c r="F236" s="161"/>
      <c r="G236" s="16"/>
      <c r="H236" s="52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  <c r="FJ236" s="14"/>
      <c r="FK236" s="14"/>
      <c r="FL236" s="14"/>
      <c r="FM236" s="14"/>
      <c r="FN236" s="14"/>
      <c r="FO236" s="14"/>
      <c r="FP236" s="14"/>
      <c r="FQ236" s="14"/>
      <c r="FR236" s="14"/>
      <c r="FS236" s="14"/>
      <c r="FT236" s="14"/>
      <c r="FU236" s="14"/>
      <c r="FV236" s="14"/>
      <c r="FW236" s="14"/>
      <c r="FX236" s="14"/>
      <c r="FY236" s="14"/>
      <c r="FZ236" s="14"/>
      <c r="GA236" s="14"/>
      <c r="GB236" s="14"/>
      <c r="GC236" s="14"/>
      <c r="GD236" s="14"/>
      <c r="GE236" s="14"/>
      <c r="GF236" s="14"/>
      <c r="GG236" s="14"/>
      <c r="GH236" s="14"/>
      <c r="GI236" s="14"/>
      <c r="GJ236" s="14"/>
      <c r="GK236" s="14"/>
      <c r="GL236" s="14"/>
      <c r="GM236" s="14"/>
      <c r="GN236" s="14"/>
      <c r="GO236" s="14"/>
      <c r="GP236" s="14"/>
      <c r="GQ236" s="14"/>
      <c r="GR236" s="14"/>
      <c r="GS236" s="14"/>
      <c r="GT236" s="14"/>
      <c r="GU236" s="14"/>
      <c r="GV236" s="14"/>
      <c r="GW236" s="14"/>
      <c r="GX236" s="14"/>
      <c r="GY236" s="14"/>
      <c r="GZ236" s="14"/>
      <c r="HA236" s="14"/>
      <c r="HB236" s="14"/>
      <c r="HC236" s="14"/>
      <c r="HD236" s="14"/>
      <c r="HE236" s="14"/>
      <c r="HF236" s="14"/>
      <c r="HG236" s="14"/>
      <c r="HH236" s="14"/>
      <c r="HI236" s="14"/>
      <c r="HJ236" s="14"/>
      <c r="HK236" s="14"/>
      <c r="HL236" s="14"/>
      <c r="HM236" s="14"/>
      <c r="HN236" s="14"/>
      <c r="HO236" s="14"/>
      <c r="HP236" s="14"/>
      <c r="HQ236" s="14"/>
      <c r="HR236" s="14"/>
      <c r="HS236" s="14"/>
      <c r="HT236" s="14"/>
      <c r="HU236" s="14"/>
      <c r="HV236" s="14"/>
      <c r="HW236" s="14"/>
      <c r="HX236" s="14"/>
      <c r="HY236" s="14"/>
      <c r="HZ236" s="14"/>
      <c r="IA236" s="14"/>
      <c r="IB236" s="14"/>
      <c r="IC236" s="14"/>
      <c r="ID236" s="14"/>
      <c r="IE236" s="14"/>
      <c r="IF236" s="14"/>
      <c r="IG236" s="14"/>
      <c r="IH236" s="14"/>
      <c r="II236" s="14"/>
      <c r="IJ236" s="14"/>
      <c r="IK236" s="14"/>
      <c r="IL236" s="14"/>
      <c r="IM236" s="14"/>
      <c r="IN236" s="14"/>
      <c r="IO236" s="14"/>
      <c r="IP236" s="14"/>
      <c r="IQ236" s="14"/>
      <c r="IR236" s="14"/>
      <c r="IS236" s="14"/>
      <c r="IT236" s="14"/>
      <c r="IU236" s="14"/>
      <c r="IV236" s="14"/>
    </row>
    <row r="237" spans="1:256" ht="23.45" customHeight="1" x14ac:dyDescent="0.35">
      <c r="A237" s="369" t="s">
        <v>331</v>
      </c>
      <c r="B237" s="370"/>
      <c r="C237" s="370"/>
      <c r="D237" s="370"/>
      <c r="E237" s="370"/>
      <c r="F237" s="370"/>
      <c r="G237" s="370"/>
      <c r="H237" s="371"/>
    </row>
    <row r="238" spans="1:256" s="240" customFormat="1" ht="26.45" customHeight="1" x14ac:dyDescent="0.35">
      <c r="A238" s="377" t="s">
        <v>214</v>
      </c>
      <c r="B238" s="378"/>
      <c r="C238" s="378"/>
      <c r="D238" s="378"/>
      <c r="E238" s="378"/>
      <c r="F238" s="378"/>
      <c r="G238" s="378"/>
      <c r="H238" s="379"/>
      <c r="I238" s="239"/>
      <c r="J238" s="239"/>
      <c r="K238" s="239"/>
      <c r="L238" s="239"/>
      <c r="M238" s="239"/>
      <c r="N238" s="239"/>
      <c r="O238" s="239"/>
      <c r="P238" s="239"/>
      <c r="Q238" s="239"/>
      <c r="R238" s="239"/>
      <c r="S238" s="239"/>
      <c r="T238" s="239"/>
      <c r="U238" s="239"/>
      <c r="V238" s="239"/>
      <c r="W238" s="239"/>
      <c r="X238" s="239"/>
      <c r="Y238" s="239"/>
      <c r="Z238" s="239"/>
      <c r="AA238" s="239"/>
      <c r="AB238" s="239"/>
      <c r="AC238" s="239"/>
      <c r="AD238" s="239"/>
      <c r="AE238" s="239"/>
      <c r="AF238" s="239"/>
      <c r="AG238" s="239"/>
      <c r="AH238" s="239"/>
      <c r="AI238" s="239"/>
      <c r="AJ238" s="239"/>
      <c r="AK238" s="239"/>
      <c r="AL238" s="239"/>
      <c r="AM238" s="239"/>
      <c r="AN238" s="239"/>
      <c r="AO238" s="239"/>
      <c r="AP238" s="239"/>
      <c r="AQ238" s="239"/>
      <c r="AR238" s="239"/>
      <c r="AS238" s="239"/>
      <c r="AT238" s="239"/>
      <c r="AU238" s="239"/>
      <c r="AV238" s="239"/>
      <c r="AW238" s="239"/>
      <c r="AX238" s="239"/>
      <c r="AY238" s="239"/>
      <c r="AZ238" s="239"/>
      <c r="BA238" s="239"/>
      <c r="BB238" s="239"/>
      <c r="BC238" s="239"/>
      <c r="BD238" s="239"/>
      <c r="BE238" s="239"/>
      <c r="BF238" s="239"/>
      <c r="BG238" s="239"/>
      <c r="BH238" s="239"/>
      <c r="BI238" s="239"/>
      <c r="BJ238" s="239"/>
      <c r="BK238" s="239"/>
      <c r="BL238" s="239"/>
      <c r="BM238" s="239"/>
      <c r="BN238" s="239"/>
      <c r="BO238" s="239"/>
      <c r="BP238" s="239"/>
      <c r="BQ238" s="239"/>
      <c r="BR238" s="239"/>
      <c r="BS238" s="239"/>
      <c r="BT238" s="239"/>
      <c r="BU238" s="239"/>
      <c r="BV238" s="239"/>
      <c r="BW238" s="239"/>
      <c r="BX238" s="239"/>
      <c r="BY238" s="239"/>
      <c r="BZ238" s="239"/>
      <c r="CA238" s="239"/>
      <c r="CB238" s="239"/>
      <c r="CC238" s="239"/>
      <c r="CD238" s="239"/>
      <c r="CE238" s="239"/>
      <c r="CF238" s="239"/>
      <c r="CG238" s="239"/>
      <c r="CH238" s="239"/>
      <c r="CI238" s="239"/>
      <c r="CJ238" s="239"/>
      <c r="CK238" s="239"/>
      <c r="CL238" s="239"/>
      <c r="CM238" s="239"/>
      <c r="CN238" s="239"/>
      <c r="CO238" s="239"/>
      <c r="CP238" s="239"/>
      <c r="CQ238" s="239"/>
      <c r="CR238" s="239"/>
      <c r="CS238" s="239"/>
      <c r="CT238" s="239"/>
      <c r="CU238" s="239"/>
      <c r="CV238" s="239"/>
      <c r="CW238" s="239"/>
      <c r="CX238" s="239"/>
      <c r="CY238" s="239"/>
      <c r="CZ238" s="239"/>
      <c r="DA238" s="239"/>
      <c r="DB238" s="239"/>
      <c r="DC238" s="239"/>
      <c r="DD238" s="239"/>
      <c r="DE238" s="239"/>
      <c r="DF238" s="239"/>
      <c r="DG238" s="239"/>
      <c r="DH238" s="239"/>
      <c r="DI238" s="239"/>
      <c r="DJ238" s="239"/>
      <c r="DK238" s="239"/>
      <c r="DL238" s="239"/>
      <c r="DM238" s="239"/>
      <c r="DN238" s="239"/>
      <c r="DO238" s="239"/>
      <c r="DP238" s="239"/>
      <c r="DQ238" s="239"/>
      <c r="DR238" s="239"/>
      <c r="DS238" s="239"/>
      <c r="DT238" s="239"/>
      <c r="DU238" s="239"/>
      <c r="DV238" s="239"/>
      <c r="DW238" s="239"/>
      <c r="DX238" s="239"/>
      <c r="DY238" s="239"/>
      <c r="DZ238" s="239"/>
      <c r="EA238" s="239"/>
      <c r="EB238" s="239"/>
      <c r="EC238" s="239"/>
      <c r="ED238" s="239"/>
      <c r="EE238" s="239"/>
      <c r="EF238" s="239"/>
      <c r="EG238" s="239"/>
      <c r="EH238" s="239"/>
      <c r="EI238" s="239"/>
      <c r="EJ238" s="239"/>
      <c r="EK238" s="239"/>
      <c r="EL238" s="239"/>
      <c r="EM238" s="239"/>
      <c r="EN238" s="239"/>
      <c r="EO238" s="239"/>
      <c r="EP238" s="239"/>
      <c r="EQ238" s="239"/>
      <c r="ER238" s="239"/>
      <c r="ES238" s="239"/>
      <c r="ET238" s="239"/>
      <c r="EU238" s="239"/>
      <c r="EV238" s="239"/>
      <c r="EW238" s="239"/>
      <c r="EX238" s="239"/>
      <c r="EY238" s="239"/>
      <c r="EZ238" s="239"/>
      <c r="FA238" s="239"/>
      <c r="FB238" s="239"/>
      <c r="FC238" s="239"/>
      <c r="FD238" s="239"/>
      <c r="FE238" s="239"/>
      <c r="FF238" s="239"/>
      <c r="FG238" s="239"/>
      <c r="FH238" s="239"/>
      <c r="FI238" s="239"/>
      <c r="FJ238" s="239"/>
      <c r="FK238" s="239"/>
      <c r="FL238" s="239"/>
      <c r="FM238" s="239"/>
      <c r="FN238" s="239"/>
      <c r="FO238" s="239"/>
      <c r="FP238" s="239"/>
      <c r="FQ238" s="239"/>
      <c r="FR238" s="239"/>
      <c r="FS238" s="239"/>
      <c r="FT238" s="239"/>
      <c r="FU238" s="239"/>
      <c r="FV238" s="239"/>
      <c r="FW238" s="239"/>
      <c r="FX238" s="239"/>
      <c r="FY238" s="239"/>
      <c r="FZ238" s="239"/>
      <c r="GA238" s="239"/>
      <c r="GB238" s="239"/>
      <c r="GC238" s="239"/>
      <c r="GD238" s="239"/>
      <c r="GE238" s="239"/>
      <c r="GF238" s="239"/>
      <c r="GG238" s="239"/>
      <c r="GH238" s="239"/>
      <c r="GI238" s="239"/>
      <c r="GJ238" s="239"/>
      <c r="GK238" s="239"/>
      <c r="GL238" s="239"/>
      <c r="GM238" s="239"/>
      <c r="GN238" s="239"/>
      <c r="GO238" s="239"/>
      <c r="GP238" s="239"/>
      <c r="GQ238" s="239"/>
      <c r="GR238" s="239"/>
      <c r="GS238" s="239"/>
      <c r="GT238" s="239"/>
      <c r="GU238" s="239"/>
      <c r="GV238" s="239"/>
      <c r="GW238" s="239"/>
      <c r="GX238" s="239"/>
      <c r="GY238" s="239"/>
      <c r="GZ238" s="239"/>
      <c r="HA238" s="239"/>
      <c r="HB238" s="239"/>
      <c r="HC238" s="239"/>
      <c r="HD238" s="239"/>
      <c r="HE238" s="239"/>
      <c r="HF238" s="239"/>
      <c r="HG238" s="239"/>
      <c r="HH238" s="239"/>
      <c r="HI238" s="239"/>
      <c r="HJ238" s="239"/>
      <c r="HK238" s="239"/>
      <c r="HL238" s="239"/>
      <c r="HM238" s="239"/>
      <c r="HN238" s="239"/>
      <c r="HO238" s="239"/>
      <c r="HP238" s="239"/>
      <c r="HQ238" s="239"/>
      <c r="HR238" s="239"/>
      <c r="HS238" s="239"/>
      <c r="HT238" s="239"/>
      <c r="HU238" s="239"/>
      <c r="HV238" s="239"/>
      <c r="HW238" s="239"/>
      <c r="HX238" s="239"/>
      <c r="HY238" s="239"/>
      <c r="HZ238" s="239"/>
      <c r="IA238" s="239"/>
      <c r="IB238" s="239"/>
      <c r="IC238" s="239"/>
      <c r="ID238" s="239"/>
      <c r="IE238" s="239"/>
      <c r="IF238" s="239"/>
      <c r="IG238" s="239"/>
      <c r="IH238" s="239"/>
      <c r="II238" s="239"/>
      <c r="IJ238" s="239"/>
      <c r="IK238" s="239"/>
      <c r="IL238" s="239"/>
      <c r="IM238" s="239"/>
      <c r="IN238" s="239"/>
      <c r="IO238" s="239"/>
      <c r="IP238" s="239"/>
      <c r="IQ238" s="239"/>
      <c r="IR238" s="239"/>
      <c r="IS238" s="239"/>
      <c r="IT238" s="239"/>
      <c r="IU238" s="239"/>
      <c r="IV238" s="239"/>
    </row>
    <row r="239" spans="1:256" s="240" customFormat="1" ht="23.45" customHeight="1" x14ac:dyDescent="0.35">
      <c r="A239" s="366" t="s">
        <v>147</v>
      </c>
      <c r="B239" s="367"/>
      <c r="C239" s="367"/>
      <c r="D239" s="367"/>
      <c r="E239" s="367"/>
      <c r="F239" s="367"/>
      <c r="G239" s="367"/>
      <c r="H239" s="368"/>
      <c r="I239" s="239"/>
      <c r="J239" s="239"/>
      <c r="K239" s="239"/>
      <c r="L239" s="239"/>
      <c r="M239" s="239"/>
      <c r="N239" s="239"/>
      <c r="O239" s="239"/>
      <c r="P239" s="239"/>
      <c r="Q239" s="239"/>
      <c r="R239" s="239"/>
      <c r="S239" s="239"/>
      <c r="T239" s="239"/>
      <c r="U239" s="239"/>
      <c r="V239" s="239"/>
      <c r="W239" s="239"/>
      <c r="X239" s="239"/>
      <c r="Y239" s="239"/>
      <c r="Z239" s="239"/>
      <c r="AA239" s="239"/>
      <c r="AB239" s="239"/>
      <c r="AC239" s="239"/>
      <c r="AD239" s="239"/>
      <c r="AE239" s="239"/>
      <c r="AF239" s="239"/>
      <c r="AG239" s="239"/>
      <c r="AH239" s="239"/>
      <c r="AI239" s="239"/>
      <c r="AJ239" s="239"/>
      <c r="AK239" s="239"/>
      <c r="AL239" s="239"/>
      <c r="AM239" s="239"/>
      <c r="AN239" s="239"/>
      <c r="AO239" s="239"/>
      <c r="AP239" s="239"/>
      <c r="AQ239" s="239"/>
      <c r="AR239" s="239"/>
      <c r="AS239" s="239"/>
      <c r="AT239" s="239"/>
      <c r="AU239" s="239"/>
      <c r="AV239" s="239"/>
      <c r="AW239" s="239"/>
      <c r="AX239" s="239"/>
      <c r="AY239" s="239"/>
      <c r="AZ239" s="239"/>
      <c r="BA239" s="239"/>
      <c r="BB239" s="239"/>
      <c r="BC239" s="239"/>
      <c r="BD239" s="239"/>
      <c r="BE239" s="239"/>
      <c r="BF239" s="239"/>
      <c r="BG239" s="239"/>
      <c r="BH239" s="239"/>
      <c r="BI239" s="239"/>
      <c r="BJ239" s="239"/>
      <c r="BK239" s="239"/>
      <c r="BL239" s="239"/>
      <c r="BM239" s="239"/>
      <c r="BN239" s="239"/>
      <c r="BO239" s="239"/>
      <c r="BP239" s="239"/>
      <c r="BQ239" s="239"/>
      <c r="BR239" s="239"/>
      <c r="BS239" s="239"/>
      <c r="BT239" s="239"/>
      <c r="BU239" s="239"/>
      <c r="BV239" s="239"/>
      <c r="BW239" s="239"/>
      <c r="BX239" s="239"/>
      <c r="BY239" s="239"/>
      <c r="BZ239" s="239"/>
      <c r="CA239" s="239"/>
      <c r="CB239" s="239"/>
      <c r="CC239" s="239"/>
      <c r="CD239" s="239"/>
      <c r="CE239" s="239"/>
      <c r="CF239" s="239"/>
      <c r="CG239" s="239"/>
      <c r="CH239" s="239"/>
      <c r="CI239" s="239"/>
      <c r="CJ239" s="239"/>
      <c r="CK239" s="239"/>
      <c r="CL239" s="239"/>
      <c r="CM239" s="239"/>
      <c r="CN239" s="239"/>
      <c r="CO239" s="239"/>
      <c r="CP239" s="239"/>
      <c r="CQ239" s="239"/>
      <c r="CR239" s="239"/>
      <c r="CS239" s="239"/>
      <c r="CT239" s="239"/>
      <c r="CU239" s="239"/>
      <c r="CV239" s="239"/>
      <c r="CW239" s="239"/>
      <c r="CX239" s="239"/>
      <c r="CY239" s="239"/>
      <c r="CZ239" s="239"/>
      <c r="DA239" s="239"/>
      <c r="DB239" s="239"/>
      <c r="DC239" s="239"/>
      <c r="DD239" s="239"/>
      <c r="DE239" s="239"/>
      <c r="DF239" s="239"/>
      <c r="DG239" s="239"/>
      <c r="DH239" s="239"/>
      <c r="DI239" s="239"/>
      <c r="DJ239" s="239"/>
      <c r="DK239" s="239"/>
      <c r="DL239" s="239"/>
      <c r="DM239" s="239"/>
      <c r="DN239" s="239"/>
      <c r="DO239" s="239"/>
      <c r="DP239" s="239"/>
      <c r="DQ239" s="239"/>
      <c r="DR239" s="239"/>
      <c r="DS239" s="239"/>
      <c r="DT239" s="239"/>
      <c r="DU239" s="239"/>
      <c r="DV239" s="239"/>
      <c r="DW239" s="239"/>
      <c r="DX239" s="239"/>
      <c r="DY239" s="239"/>
      <c r="DZ239" s="239"/>
      <c r="EA239" s="239"/>
      <c r="EB239" s="239"/>
      <c r="EC239" s="239"/>
      <c r="ED239" s="239"/>
      <c r="EE239" s="239"/>
      <c r="EF239" s="239"/>
      <c r="EG239" s="239"/>
      <c r="EH239" s="239"/>
      <c r="EI239" s="239"/>
      <c r="EJ239" s="239"/>
      <c r="EK239" s="239"/>
      <c r="EL239" s="239"/>
      <c r="EM239" s="239"/>
      <c r="EN239" s="239"/>
      <c r="EO239" s="239"/>
      <c r="EP239" s="239"/>
      <c r="EQ239" s="239"/>
      <c r="ER239" s="239"/>
      <c r="ES239" s="239"/>
      <c r="ET239" s="239"/>
      <c r="EU239" s="239"/>
      <c r="EV239" s="239"/>
      <c r="EW239" s="239"/>
      <c r="EX239" s="239"/>
      <c r="EY239" s="239"/>
      <c r="EZ239" s="239"/>
      <c r="FA239" s="239"/>
      <c r="FB239" s="239"/>
      <c r="FC239" s="239"/>
      <c r="FD239" s="239"/>
      <c r="FE239" s="239"/>
      <c r="FF239" s="239"/>
      <c r="FG239" s="239"/>
      <c r="FH239" s="239"/>
      <c r="FI239" s="239"/>
      <c r="FJ239" s="239"/>
      <c r="FK239" s="239"/>
      <c r="FL239" s="239"/>
      <c r="FM239" s="239"/>
      <c r="FN239" s="239"/>
      <c r="FO239" s="239"/>
      <c r="FP239" s="239"/>
      <c r="FQ239" s="239"/>
      <c r="FR239" s="239"/>
      <c r="FS239" s="239"/>
      <c r="FT239" s="239"/>
      <c r="FU239" s="239"/>
      <c r="FV239" s="239"/>
      <c r="FW239" s="239"/>
      <c r="FX239" s="239"/>
      <c r="FY239" s="239"/>
      <c r="FZ239" s="239"/>
      <c r="GA239" s="239"/>
      <c r="GB239" s="239"/>
      <c r="GC239" s="239"/>
      <c r="GD239" s="239"/>
      <c r="GE239" s="239"/>
      <c r="GF239" s="239"/>
      <c r="GG239" s="239"/>
      <c r="GH239" s="239"/>
      <c r="GI239" s="239"/>
      <c r="GJ239" s="239"/>
      <c r="GK239" s="239"/>
      <c r="GL239" s="239"/>
      <c r="GM239" s="239"/>
      <c r="GN239" s="239"/>
      <c r="GO239" s="239"/>
      <c r="GP239" s="239"/>
      <c r="GQ239" s="239"/>
      <c r="GR239" s="239"/>
      <c r="GS239" s="239"/>
      <c r="GT239" s="239"/>
      <c r="GU239" s="239"/>
      <c r="GV239" s="239"/>
      <c r="GW239" s="239"/>
      <c r="GX239" s="239"/>
      <c r="GY239" s="239"/>
      <c r="GZ239" s="239"/>
      <c r="HA239" s="239"/>
      <c r="HB239" s="239"/>
      <c r="HC239" s="239"/>
      <c r="HD239" s="239"/>
      <c r="HE239" s="239"/>
      <c r="HF239" s="239"/>
      <c r="HG239" s="239"/>
      <c r="HH239" s="239"/>
      <c r="HI239" s="239"/>
      <c r="HJ239" s="239"/>
      <c r="HK239" s="239"/>
      <c r="HL239" s="239"/>
      <c r="HM239" s="239"/>
      <c r="HN239" s="239"/>
      <c r="HO239" s="239"/>
      <c r="HP239" s="239"/>
      <c r="HQ239" s="239"/>
      <c r="HR239" s="239"/>
      <c r="HS239" s="239"/>
      <c r="HT239" s="239"/>
      <c r="HU239" s="239"/>
      <c r="HV239" s="239"/>
      <c r="HW239" s="239"/>
      <c r="HX239" s="239"/>
      <c r="HY239" s="239"/>
      <c r="HZ239" s="239"/>
      <c r="IA239" s="239"/>
      <c r="IB239" s="239"/>
      <c r="IC239" s="239"/>
      <c r="ID239" s="239"/>
      <c r="IE239" s="239"/>
      <c r="IF239" s="239"/>
      <c r="IG239" s="239"/>
      <c r="IH239" s="239"/>
      <c r="II239" s="239"/>
      <c r="IJ239" s="239"/>
      <c r="IK239" s="239"/>
      <c r="IL239" s="239"/>
      <c r="IM239" s="239"/>
      <c r="IN239" s="239"/>
      <c r="IO239" s="239"/>
      <c r="IP239" s="239"/>
      <c r="IQ239" s="239"/>
      <c r="IR239" s="239"/>
      <c r="IS239" s="239"/>
      <c r="IT239" s="239"/>
      <c r="IU239" s="239"/>
      <c r="IV239" s="239"/>
    </row>
    <row r="240" spans="1:256" ht="23.45" customHeight="1" x14ac:dyDescent="0.35">
      <c r="A240" s="144"/>
      <c r="B240" s="253"/>
      <c r="C240" s="254" t="s">
        <v>169</v>
      </c>
      <c r="D240" s="360" t="s">
        <v>149</v>
      </c>
      <c r="E240" s="361"/>
      <c r="F240" s="361"/>
      <c r="G240" s="362"/>
      <c r="H240" s="242" t="s">
        <v>150</v>
      </c>
    </row>
    <row r="241" spans="1:8" ht="23.45" customHeight="1" x14ac:dyDescent="0.35">
      <c r="A241" s="122" t="s">
        <v>151</v>
      </c>
      <c r="B241" s="255"/>
      <c r="C241" s="256" t="s">
        <v>304</v>
      </c>
      <c r="D241" s="358" t="s">
        <v>305</v>
      </c>
      <c r="E241" s="244" t="s">
        <v>152</v>
      </c>
      <c r="F241" s="244" t="s">
        <v>153</v>
      </c>
      <c r="G241" s="358" t="s">
        <v>306</v>
      </c>
      <c r="H241" s="245" t="s">
        <v>141</v>
      </c>
    </row>
    <row r="242" spans="1:8" ht="23.45" customHeight="1" x14ac:dyDescent="0.35">
      <c r="A242" s="246"/>
      <c r="B242" s="257"/>
      <c r="C242" s="258"/>
      <c r="D242" s="359"/>
      <c r="E242" s="210" t="s">
        <v>154</v>
      </c>
      <c r="F242" s="210" t="s">
        <v>155</v>
      </c>
      <c r="G242" s="359"/>
      <c r="H242" s="250"/>
    </row>
    <row r="243" spans="1:8" ht="23.45" customHeight="1" x14ac:dyDescent="0.35">
      <c r="A243" s="176" t="s">
        <v>293</v>
      </c>
      <c r="B243" s="130"/>
      <c r="C243" s="60"/>
      <c r="D243" s="61"/>
      <c r="E243" s="96"/>
      <c r="F243" s="97"/>
      <c r="G243" s="61"/>
      <c r="H243" s="182"/>
    </row>
    <row r="244" spans="1:8" ht="23.45" customHeight="1" x14ac:dyDescent="0.35">
      <c r="A244" s="170" t="s">
        <v>215</v>
      </c>
      <c r="B244" s="126"/>
      <c r="C244" s="83">
        <v>941917.81</v>
      </c>
      <c r="D244" s="92">
        <v>1800000</v>
      </c>
      <c r="E244" s="62" t="s">
        <v>154</v>
      </c>
      <c r="F244" s="77">
        <f>SUM(G244-D244)</f>
        <v>-320000</v>
      </c>
      <c r="G244" s="92">
        <v>1480000</v>
      </c>
      <c r="H244" s="184"/>
    </row>
    <row r="245" spans="1:8" ht="23.45" customHeight="1" x14ac:dyDescent="0.35">
      <c r="A245" s="170" t="s">
        <v>216</v>
      </c>
      <c r="B245" s="125"/>
      <c r="C245" s="107">
        <v>537873.21</v>
      </c>
      <c r="D245" s="92">
        <v>180000</v>
      </c>
      <c r="E245" s="62" t="s">
        <v>154</v>
      </c>
      <c r="F245" s="77">
        <f>SUM(G245-D245)</f>
        <v>-180000</v>
      </c>
      <c r="G245" s="92"/>
      <c r="H245" s="183"/>
    </row>
    <row r="246" spans="1:8" ht="23.45" customHeight="1" x14ac:dyDescent="0.35">
      <c r="A246" s="170" t="s">
        <v>217</v>
      </c>
      <c r="B246" s="125"/>
      <c r="C246" s="107">
        <v>4724210.17</v>
      </c>
      <c r="D246" s="92">
        <v>10000000</v>
      </c>
      <c r="E246" s="62" t="s">
        <v>154</v>
      </c>
      <c r="F246" s="77">
        <f>SUM(G246-D246)</f>
        <v>-3000000</v>
      </c>
      <c r="G246" s="92">
        <v>7000000</v>
      </c>
      <c r="H246" s="183"/>
    </row>
    <row r="247" spans="1:8" ht="23.45" customHeight="1" x14ac:dyDescent="0.35">
      <c r="A247" s="170" t="s">
        <v>218</v>
      </c>
      <c r="B247" s="125"/>
      <c r="C247" s="83">
        <v>509107</v>
      </c>
      <c r="D247" s="92">
        <v>538000</v>
      </c>
      <c r="E247" s="62" t="s">
        <v>154</v>
      </c>
      <c r="F247" s="77">
        <f>SUM(G247-D247)</f>
        <v>-18000</v>
      </c>
      <c r="G247" s="92">
        <v>520000</v>
      </c>
      <c r="H247" s="183"/>
    </row>
    <row r="248" spans="1:8" ht="23.45" customHeight="1" x14ac:dyDescent="0.35">
      <c r="A248" s="170" t="s">
        <v>219</v>
      </c>
      <c r="B248" s="125"/>
      <c r="C248" s="88"/>
      <c r="D248" s="115">
        <v>1000</v>
      </c>
      <c r="E248" s="98"/>
      <c r="F248" s="99"/>
      <c r="G248" s="115">
        <v>1000</v>
      </c>
      <c r="H248" s="183"/>
    </row>
    <row r="249" spans="1:8" ht="23.45" customHeight="1" x14ac:dyDescent="0.35">
      <c r="A249" s="177" t="s">
        <v>220</v>
      </c>
      <c r="B249" s="126"/>
      <c r="C249" s="89">
        <f>SUM(C244:C248)</f>
        <v>6713108.1899999995</v>
      </c>
      <c r="D249" s="69">
        <f>SUM(D244:D248)</f>
        <v>12519000</v>
      </c>
      <c r="E249" s="95" t="s">
        <v>221</v>
      </c>
      <c r="F249" s="91">
        <f>SUM(G249-D249)</f>
        <v>-3518000</v>
      </c>
      <c r="G249" s="69">
        <f>SUM(G244:G248)</f>
        <v>9001000</v>
      </c>
      <c r="H249" s="184"/>
    </row>
    <row r="250" spans="1:8" ht="23.45" customHeight="1" x14ac:dyDescent="0.35">
      <c r="A250" s="172" t="s">
        <v>294</v>
      </c>
      <c r="B250" s="126"/>
      <c r="C250" s="60"/>
      <c r="D250" s="61"/>
      <c r="E250" s="61"/>
      <c r="F250" s="61"/>
      <c r="G250" s="61"/>
      <c r="H250" s="184"/>
    </row>
    <row r="251" spans="1:8" ht="23.45" customHeight="1" x14ac:dyDescent="0.35">
      <c r="A251" s="172" t="s">
        <v>295</v>
      </c>
      <c r="B251" s="126"/>
      <c r="C251" s="66"/>
      <c r="D251" s="67"/>
      <c r="E251" s="67"/>
      <c r="F251" s="67"/>
      <c r="G251" s="67"/>
      <c r="H251" s="184"/>
    </row>
    <row r="252" spans="1:8" ht="23.45" customHeight="1" x14ac:dyDescent="0.35">
      <c r="A252" s="170" t="s">
        <v>222</v>
      </c>
      <c r="B252" s="125"/>
      <c r="C252" s="107">
        <v>1831144</v>
      </c>
      <c r="D252" s="92">
        <v>2090000</v>
      </c>
      <c r="E252" s="73" t="s">
        <v>152</v>
      </c>
      <c r="F252" s="77">
        <f>SUM(G252-D252)</f>
        <v>200000</v>
      </c>
      <c r="G252" s="92">
        <v>2290000</v>
      </c>
      <c r="H252" s="183"/>
    </row>
    <row r="253" spans="1:8" ht="23.45" customHeight="1" x14ac:dyDescent="0.35">
      <c r="A253" s="170" t="s">
        <v>223</v>
      </c>
      <c r="B253" s="125"/>
      <c r="C253" s="107">
        <v>1063021.96</v>
      </c>
      <c r="D253" s="92">
        <v>1604000</v>
      </c>
      <c r="E253" s="62" t="s">
        <v>154</v>
      </c>
      <c r="F253" s="77">
        <f>SUM(G253-D253)</f>
        <v>-1000</v>
      </c>
      <c r="G253" s="92">
        <v>1603000</v>
      </c>
      <c r="H253" s="183"/>
    </row>
    <row r="254" spans="1:8" ht="23.45" customHeight="1" x14ac:dyDescent="0.35">
      <c r="A254" s="170" t="s">
        <v>224</v>
      </c>
      <c r="B254" s="125"/>
      <c r="C254" s="107">
        <v>70556.429999999993</v>
      </c>
      <c r="D254" s="92">
        <v>146000</v>
      </c>
      <c r="E254" s="78"/>
      <c r="F254" s="77"/>
      <c r="G254" s="92">
        <v>146000</v>
      </c>
      <c r="H254" s="183"/>
    </row>
    <row r="255" spans="1:8" ht="23.45" customHeight="1" x14ac:dyDescent="0.35">
      <c r="A255" s="170" t="s">
        <v>225</v>
      </c>
      <c r="B255" s="125"/>
      <c r="C255" s="113">
        <v>109800</v>
      </c>
      <c r="D255" s="100">
        <v>118000</v>
      </c>
      <c r="E255" s="98"/>
      <c r="F255" s="114"/>
      <c r="G255" s="100">
        <v>118000</v>
      </c>
      <c r="H255" s="183"/>
    </row>
    <row r="256" spans="1:8" ht="23.45" customHeight="1" x14ac:dyDescent="0.35">
      <c r="A256" s="177" t="s">
        <v>194</v>
      </c>
      <c r="B256" s="126"/>
      <c r="C256" s="89">
        <f>SUM(C252:C255)</f>
        <v>3074522.39</v>
      </c>
      <c r="D256" s="69">
        <f>SUM(D252:D255)</f>
        <v>3958000</v>
      </c>
      <c r="E256" s="90" t="s">
        <v>152</v>
      </c>
      <c r="F256" s="91">
        <f>SUM(G256-D256)</f>
        <v>199000</v>
      </c>
      <c r="G256" s="69">
        <f>SUM(G252:G255)</f>
        <v>4157000</v>
      </c>
      <c r="H256" s="184"/>
    </row>
    <row r="257" spans="1:8" ht="23.45" customHeight="1" x14ac:dyDescent="0.35">
      <c r="A257" s="172" t="s">
        <v>296</v>
      </c>
      <c r="B257" s="126"/>
      <c r="C257" s="96"/>
      <c r="D257" s="61"/>
      <c r="E257" s="61"/>
      <c r="F257" s="61"/>
      <c r="G257" s="61"/>
      <c r="H257" s="183"/>
    </row>
    <row r="258" spans="1:8" ht="23.45" customHeight="1" x14ac:dyDescent="0.35">
      <c r="A258" s="170" t="s">
        <v>226</v>
      </c>
      <c r="B258" s="125"/>
      <c r="C258" s="116">
        <v>4800</v>
      </c>
      <c r="D258" s="114">
        <v>99800</v>
      </c>
      <c r="E258" s="101" t="s">
        <v>154</v>
      </c>
      <c r="F258" s="114">
        <f>SUM(G258-D258)</f>
        <v>-49800</v>
      </c>
      <c r="G258" s="114">
        <v>50000</v>
      </c>
      <c r="H258" s="183"/>
    </row>
    <row r="259" spans="1:8" ht="23.45" customHeight="1" x14ac:dyDescent="0.35">
      <c r="A259" s="177" t="s">
        <v>227</v>
      </c>
      <c r="B259" s="126"/>
      <c r="C259" s="68">
        <f>SUM(C258)</f>
        <v>4800</v>
      </c>
      <c r="D259" s="91">
        <f>SUM(D258)</f>
        <v>99800</v>
      </c>
      <c r="E259" s="70" t="s">
        <v>154</v>
      </c>
      <c r="F259" s="91">
        <f>SUM(F258)</f>
        <v>-49800</v>
      </c>
      <c r="G259" s="91">
        <f>SUM(G258)</f>
        <v>50000</v>
      </c>
      <c r="H259" s="183"/>
    </row>
    <row r="260" spans="1:8" ht="23.45" customHeight="1" x14ac:dyDescent="0.35">
      <c r="A260" s="172" t="s">
        <v>297</v>
      </c>
      <c r="B260" s="125"/>
      <c r="C260" s="117"/>
      <c r="D260" s="112"/>
      <c r="E260" s="112"/>
      <c r="F260" s="112"/>
      <c r="G260" s="112"/>
      <c r="H260" s="183"/>
    </row>
    <row r="261" spans="1:8" ht="23.45" customHeight="1" x14ac:dyDescent="0.35">
      <c r="A261" s="178" t="s">
        <v>228</v>
      </c>
      <c r="B261" s="126"/>
      <c r="C261" s="84"/>
      <c r="D261" s="67"/>
      <c r="E261" s="67"/>
      <c r="F261" s="67"/>
      <c r="G261" s="67"/>
      <c r="H261" s="184"/>
    </row>
    <row r="262" spans="1:8" ht="23.45" customHeight="1" x14ac:dyDescent="0.35">
      <c r="A262" s="174" t="s">
        <v>115</v>
      </c>
      <c r="B262" s="126"/>
      <c r="C262" s="116">
        <v>16797631</v>
      </c>
      <c r="D262" s="115">
        <v>20000000</v>
      </c>
      <c r="E262" s="101" t="s">
        <v>154</v>
      </c>
      <c r="F262" s="114">
        <f>SUM(G262-D262)</f>
        <v>-1500000</v>
      </c>
      <c r="G262" s="115">
        <v>18500000</v>
      </c>
      <c r="H262" s="184"/>
    </row>
    <row r="263" spans="1:8" ht="23.45" customHeight="1" x14ac:dyDescent="0.35">
      <c r="A263" s="177" t="s">
        <v>213</v>
      </c>
      <c r="B263" s="125"/>
      <c r="C263" s="68">
        <f>SUM(C262)</f>
        <v>16797631</v>
      </c>
      <c r="D263" s="102">
        <f>SUM(D262)</f>
        <v>20000000</v>
      </c>
      <c r="E263" s="70" t="s">
        <v>154</v>
      </c>
      <c r="F263" s="91">
        <f>SUM(F262)</f>
        <v>-1500000</v>
      </c>
      <c r="G263" s="69">
        <f>SUM(G262)</f>
        <v>18500000</v>
      </c>
      <c r="H263" s="183"/>
    </row>
    <row r="264" spans="1:8" ht="23.45" customHeight="1" x14ac:dyDescent="0.35">
      <c r="A264" s="179"/>
      <c r="B264" s="125"/>
      <c r="C264" s="103"/>
      <c r="D264" s="104"/>
      <c r="E264" s="112"/>
      <c r="F264" s="61"/>
      <c r="G264" s="61"/>
      <c r="H264" s="183"/>
    </row>
    <row r="265" spans="1:8" ht="23.45" customHeight="1" x14ac:dyDescent="0.35">
      <c r="A265" s="179"/>
      <c r="B265" s="125"/>
      <c r="C265" s="93"/>
      <c r="D265" s="85"/>
      <c r="E265" s="92"/>
      <c r="F265" s="67"/>
      <c r="G265" s="67"/>
      <c r="H265" s="183"/>
    </row>
    <row r="266" spans="1:8" ht="23.45" customHeight="1" x14ac:dyDescent="0.35">
      <c r="A266" s="179"/>
      <c r="B266" s="125"/>
      <c r="C266" s="93"/>
      <c r="D266" s="85"/>
      <c r="E266" s="92"/>
      <c r="F266" s="67"/>
      <c r="G266" s="67"/>
      <c r="H266" s="183"/>
    </row>
    <row r="267" spans="1:8" ht="23.45" customHeight="1" x14ac:dyDescent="0.35">
      <c r="A267" s="179"/>
      <c r="B267" s="125"/>
      <c r="C267" s="93"/>
      <c r="D267" s="85"/>
      <c r="E267" s="92"/>
      <c r="F267" s="67"/>
      <c r="G267" s="67"/>
      <c r="H267" s="183"/>
    </row>
    <row r="268" spans="1:8" ht="23.45" customHeight="1" x14ac:dyDescent="0.35">
      <c r="A268" s="179"/>
      <c r="B268" s="125"/>
      <c r="C268" s="93"/>
      <c r="D268" s="85"/>
      <c r="E268" s="92"/>
      <c r="F268" s="67"/>
      <c r="G268" s="67"/>
      <c r="H268" s="183"/>
    </row>
    <row r="269" spans="1:8" ht="23.45" customHeight="1" x14ac:dyDescent="0.35">
      <c r="A269" s="235"/>
      <c r="B269" s="236"/>
      <c r="C269" s="111"/>
      <c r="D269" s="115"/>
      <c r="E269" s="115"/>
      <c r="F269" s="115"/>
      <c r="G269" s="115"/>
      <c r="H269" s="183"/>
    </row>
    <row r="270" spans="1:8" ht="23.45" customHeight="1" x14ac:dyDescent="0.35">
      <c r="A270" s="272" t="s">
        <v>229</v>
      </c>
      <c r="B270" s="273"/>
      <c r="C270" s="89">
        <f>SUM(C249+C256+C259+C263)</f>
        <v>26590061.579999998</v>
      </c>
      <c r="D270" s="69">
        <f>SUM(D249+D256+D259+D262)</f>
        <v>36576800</v>
      </c>
      <c r="E270" s="95" t="s">
        <v>154</v>
      </c>
      <c r="F270" s="91">
        <f>SUM(G270-D270)</f>
        <v>-4868800</v>
      </c>
      <c r="G270" s="69">
        <f>SUM(G249+G256+G259+G263)</f>
        <v>31708000</v>
      </c>
      <c r="H270" s="183"/>
    </row>
    <row r="271" spans="1:8" ht="23.45" customHeight="1" x14ac:dyDescent="0.35">
      <c r="A271" s="272" t="s">
        <v>230</v>
      </c>
      <c r="B271" s="273"/>
      <c r="C271" s="89">
        <f>SUM(C79)</f>
        <v>42323764.939999998</v>
      </c>
      <c r="D271" s="69">
        <f>SUM(D79)</f>
        <v>53002000</v>
      </c>
      <c r="E271" s="95" t="s">
        <v>154</v>
      </c>
      <c r="F271" s="91">
        <f>SUM(G271-D271)</f>
        <v>-4500000</v>
      </c>
      <c r="G271" s="69">
        <f>SUM(G79)</f>
        <v>48502000</v>
      </c>
      <c r="H271" s="183"/>
    </row>
    <row r="272" spans="1:8" ht="23.45" customHeight="1" x14ac:dyDescent="0.35">
      <c r="A272" s="272" t="s">
        <v>231</v>
      </c>
      <c r="B272" s="273"/>
      <c r="C272" s="89">
        <f>SUM(C271-C270)</f>
        <v>15733703.359999999</v>
      </c>
      <c r="D272" s="69">
        <f>SUM(D271-D270)</f>
        <v>16425200</v>
      </c>
      <c r="E272" s="90" t="s">
        <v>152</v>
      </c>
      <c r="F272" s="91">
        <f>SUM(G272-D272)</f>
        <v>368800</v>
      </c>
      <c r="G272" s="69">
        <f>SUM(G271-G270)</f>
        <v>16794000</v>
      </c>
      <c r="H272" s="189"/>
    </row>
    <row r="273" spans="1:256" ht="23.45" customHeight="1" x14ac:dyDescent="0.35">
      <c r="A273" s="274"/>
      <c r="B273" s="141"/>
      <c r="C273" s="158"/>
      <c r="D273" s="143"/>
      <c r="E273" s="275"/>
      <c r="F273" s="159"/>
      <c r="G273" s="143"/>
      <c r="H273" s="52"/>
    </row>
    <row r="274" spans="1:256" ht="23.45" customHeight="1" x14ac:dyDescent="0.35">
      <c r="A274" s="356" t="s">
        <v>321</v>
      </c>
      <c r="B274" s="357"/>
      <c r="C274" s="357"/>
      <c r="D274" s="357"/>
      <c r="E274" s="357"/>
      <c r="F274" s="357"/>
      <c r="G274" s="357"/>
      <c r="H274" s="357"/>
    </row>
    <row r="275" spans="1:256" s="240" customFormat="1" ht="26.45" customHeight="1" x14ac:dyDescent="0.35">
      <c r="A275" s="332" t="s">
        <v>165</v>
      </c>
      <c r="B275" s="333"/>
      <c r="C275" s="333"/>
      <c r="D275" s="333"/>
      <c r="E275" s="333"/>
      <c r="F275" s="333"/>
      <c r="G275" s="333"/>
      <c r="H275" s="333"/>
      <c r="I275" s="239"/>
      <c r="J275" s="239"/>
      <c r="K275" s="239"/>
      <c r="L275" s="239"/>
      <c r="M275" s="239"/>
      <c r="N275" s="239"/>
      <c r="O275" s="239"/>
      <c r="P275" s="239"/>
      <c r="Q275" s="239"/>
      <c r="R275" s="239"/>
      <c r="S275" s="239"/>
      <c r="T275" s="239"/>
      <c r="U275" s="239"/>
      <c r="V275" s="239"/>
      <c r="W275" s="239"/>
      <c r="X275" s="239"/>
      <c r="Y275" s="239"/>
      <c r="Z275" s="239"/>
      <c r="AA275" s="239"/>
      <c r="AB275" s="239"/>
      <c r="AC275" s="239"/>
      <c r="AD275" s="239"/>
      <c r="AE275" s="239"/>
      <c r="AF275" s="239"/>
      <c r="AG275" s="239"/>
      <c r="AH275" s="239"/>
      <c r="AI275" s="239"/>
      <c r="AJ275" s="239"/>
      <c r="AK275" s="239"/>
      <c r="AL275" s="239"/>
      <c r="AM275" s="239"/>
      <c r="AN275" s="239"/>
      <c r="AO275" s="239"/>
      <c r="AP275" s="239"/>
      <c r="AQ275" s="239"/>
      <c r="AR275" s="239"/>
      <c r="AS275" s="239"/>
      <c r="AT275" s="239"/>
      <c r="AU275" s="239"/>
      <c r="AV275" s="239"/>
      <c r="AW275" s="239"/>
      <c r="AX275" s="239"/>
      <c r="AY275" s="239"/>
      <c r="AZ275" s="239"/>
      <c r="BA275" s="239"/>
      <c r="BB275" s="239"/>
      <c r="BC275" s="239"/>
      <c r="BD275" s="239"/>
      <c r="BE275" s="239"/>
      <c r="BF275" s="239"/>
      <c r="BG275" s="239"/>
      <c r="BH275" s="239"/>
      <c r="BI275" s="239"/>
      <c r="BJ275" s="239"/>
      <c r="BK275" s="239"/>
      <c r="BL275" s="239"/>
      <c r="BM275" s="239"/>
      <c r="BN275" s="239"/>
      <c r="BO275" s="239"/>
      <c r="BP275" s="239"/>
      <c r="BQ275" s="239"/>
      <c r="BR275" s="239"/>
      <c r="BS275" s="239"/>
      <c r="BT275" s="239"/>
      <c r="BU275" s="239"/>
      <c r="BV275" s="239"/>
      <c r="BW275" s="239"/>
      <c r="BX275" s="239"/>
      <c r="BY275" s="239"/>
      <c r="BZ275" s="239"/>
      <c r="CA275" s="239"/>
      <c r="CB275" s="239"/>
      <c r="CC275" s="239"/>
      <c r="CD275" s="239"/>
      <c r="CE275" s="239"/>
      <c r="CF275" s="239"/>
      <c r="CG275" s="239"/>
      <c r="CH275" s="239"/>
      <c r="CI275" s="239"/>
      <c r="CJ275" s="239"/>
      <c r="CK275" s="239"/>
      <c r="CL275" s="239"/>
      <c r="CM275" s="239"/>
      <c r="CN275" s="239"/>
      <c r="CO275" s="239"/>
      <c r="CP275" s="239"/>
      <c r="CQ275" s="239"/>
      <c r="CR275" s="239"/>
      <c r="CS275" s="239"/>
      <c r="CT275" s="239"/>
      <c r="CU275" s="239"/>
      <c r="CV275" s="239"/>
      <c r="CW275" s="239"/>
      <c r="CX275" s="239"/>
      <c r="CY275" s="239"/>
      <c r="CZ275" s="239"/>
      <c r="DA275" s="239"/>
      <c r="DB275" s="239"/>
      <c r="DC275" s="239"/>
      <c r="DD275" s="239"/>
      <c r="DE275" s="239"/>
      <c r="DF275" s="239"/>
      <c r="DG275" s="239"/>
      <c r="DH275" s="239"/>
      <c r="DI275" s="239"/>
      <c r="DJ275" s="239"/>
      <c r="DK275" s="239"/>
      <c r="DL275" s="239"/>
      <c r="DM275" s="239"/>
      <c r="DN275" s="239"/>
      <c r="DO275" s="239"/>
      <c r="DP275" s="239"/>
      <c r="DQ275" s="239"/>
      <c r="DR275" s="239"/>
      <c r="DS275" s="239"/>
      <c r="DT275" s="239"/>
      <c r="DU275" s="239"/>
      <c r="DV275" s="239"/>
      <c r="DW275" s="239"/>
      <c r="DX275" s="239"/>
      <c r="DY275" s="239"/>
      <c r="DZ275" s="239"/>
      <c r="EA275" s="239"/>
      <c r="EB275" s="239"/>
      <c r="EC275" s="239"/>
      <c r="ED275" s="239"/>
      <c r="EE275" s="239"/>
      <c r="EF275" s="239"/>
      <c r="EG275" s="239"/>
      <c r="EH275" s="239"/>
      <c r="EI275" s="239"/>
      <c r="EJ275" s="239"/>
      <c r="EK275" s="239"/>
      <c r="EL275" s="239"/>
      <c r="EM275" s="239"/>
      <c r="EN275" s="239"/>
      <c r="EO275" s="239"/>
      <c r="EP275" s="239"/>
      <c r="EQ275" s="239"/>
      <c r="ER275" s="239"/>
      <c r="ES275" s="239"/>
      <c r="ET275" s="239"/>
      <c r="EU275" s="239"/>
      <c r="EV275" s="239"/>
      <c r="EW275" s="239"/>
      <c r="EX275" s="239"/>
      <c r="EY275" s="239"/>
      <c r="EZ275" s="239"/>
      <c r="FA275" s="239"/>
      <c r="FB275" s="239"/>
      <c r="FC275" s="239"/>
      <c r="FD275" s="239"/>
      <c r="FE275" s="239"/>
      <c r="FF275" s="239"/>
      <c r="FG275" s="239"/>
      <c r="FH275" s="239"/>
      <c r="FI275" s="239"/>
      <c r="FJ275" s="239"/>
      <c r="FK275" s="239"/>
      <c r="FL275" s="239"/>
      <c r="FM275" s="239"/>
      <c r="FN275" s="239"/>
      <c r="FO275" s="239"/>
      <c r="FP275" s="239"/>
      <c r="FQ275" s="239"/>
      <c r="FR275" s="239"/>
      <c r="FS275" s="239"/>
      <c r="FT275" s="239"/>
      <c r="FU275" s="239"/>
      <c r="FV275" s="239"/>
      <c r="FW275" s="239"/>
      <c r="FX275" s="239"/>
      <c r="FY275" s="239"/>
      <c r="FZ275" s="239"/>
      <c r="GA275" s="239"/>
      <c r="GB275" s="239"/>
      <c r="GC275" s="239"/>
      <c r="GD275" s="239"/>
      <c r="GE275" s="239"/>
      <c r="GF275" s="239"/>
      <c r="GG275" s="239"/>
      <c r="GH275" s="239"/>
      <c r="GI275" s="239"/>
      <c r="GJ275" s="239"/>
      <c r="GK275" s="239"/>
      <c r="GL275" s="239"/>
      <c r="GM275" s="239"/>
      <c r="GN275" s="239"/>
      <c r="GO275" s="239"/>
      <c r="GP275" s="239"/>
      <c r="GQ275" s="239"/>
      <c r="GR275" s="239"/>
      <c r="GS275" s="239"/>
      <c r="GT275" s="239"/>
      <c r="GU275" s="239"/>
      <c r="GV275" s="239"/>
      <c r="GW275" s="239"/>
      <c r="GX275" s="239"/>
      <c r="GY275" s="239"/>
      <c r="GZ275" s="239"/>
      <c r="HA275" s="239"/>
      <c r="HB275" s="239"/>
      <c r="HC275" s="239"/>
      <c r="HD275" s="239"/>
      <c r="HE275" s="239"/>
      <c r="HF275" s="239"/>
      <c r="HG275" s="239"/>
      <c r="HH275" s="239"/>
      <c r="HI275" s="239"/>
      <c r="HJ275" s="239"/>
      <c r="HK275" s="239"/>
      <c r="HL275" s="239"/>
      <c r="HM275" s="239"/>
      <c r="HN275" s="239"/>
      <c r="HO275" s="239"/>
      <c r="HP275" s="239"/>
      <c r="HQ275" s="239"/>
      <c r="HR275" s="239"/>
      <c r="HS275" s="239"/>
      <c r="HT275" s="239"/>
      <c r="HU275" s="239"/>
      <c r="HV275" s="239"/>
      <c r="HW275" s="239"/>
      <c r="HX275" s="239"/>
      <c r="HY275" s="239"/>
      <c r="HZ275" s="239"/>
      <c r="IA275" s="239"/>
      <c r="IB275" s="239"/>
      <c r="IC275" s="239"/>
      <c r="ID275" s="239"/>
      <c r="IE275" s="239"/>
      <c r="IF275" s="239"/>
      <c r="IG275" s="239"/>
      <c r="IH275" s="239"/>
      <c r="II275" s="239"/>
      <c r="IJ275" s="239"/>
      <c r="IK275" s="239"/>
      <c r="IL275" s="239"/>
      <c r="IM275" s="239"/>
      <c r="IN275" s="239"/>
      <c r="IO275" s="239"/>
      <c r="IP275" s="239"/>
      <c r="IQ275" s="239"/>
      <c r="IR275" s="239"/>
      <c r="IS275" s="239"/>
      <c r="IT275" s="239"/>
      <c r="IU275" s="239"/>
      <c r="IV275" s="239"/>
    </row>
    <row r="276" spans="1:256" s="240" customFormat="1" ht="23.45" customHeight="1" x14ac:dyDescent="0.35">
      <c r="A276" s="18" t="s">
        <v>232</v>
      </c>
      <c r="B276" s="3"/>
      <c r="C276" s="3"/>
      <c r="D276" s="32"/>
      <c r="E276" s="19"/>
      <c r="F276" s="32"/>
      <c r="G276" s="3"/>
      <c r="H276" s="3"/>
      <c r="I276" s="239"/>
      <c r="J276" s="239"/>
      <c r="K276" s="239"/>
      <c r="L276" s="239"/>
      <c r="M276" s="239"/>
      <c r="N276" s="239"/>
      <c r="O276" s="239"/>
      <c r="P276" s="239"/>
      <c r="Q276" s="239"/>
      <c r="R276" s="239"/>
      <c r="S276" s="239"/>
      <c r="T276" s="239"/>
      <c r="U276" s="239"/>
      <c r="V276" s="239"/>
      <c r="W276" s="239"/>
      <c r="X276" s="239"/>
      <c r="Y276" s="239"/>
      <c r="Z276" s="239"/>
      <c r="AA276" s="239"/>
      <c r="AB276" s="239"/>
      <c r="AC276" s="239"/>
      <c r="AD276" s="239"/>
      <c r="AE276" s="239"/>
      <c r="AF276" s="239"/>
      <c r="AG276" s="239"/>
      <c r="AH276" s="239"/>
      <c r="AI276" s="239"/>
      <c r="AJ276" s="239"/>
      <c r="AK276" s="239"/>
      <c r="AL276" s="239"/>
      <c r="AM276" s="239"/>
      <c r="AN276" s="239"/>
      <c r="AO276" s="239"/>
      <c r="AP276" s="239"/>
      <c r="AQ276" s="239"/>
      <c r="AR276" s="239"/>
      <c r="AS276" s="239"/>
      <c r="AT276" s="239"/>
      <c r="AU276" s="239"/>
      <c r="AV276" s="239"/>
      <c r="AW276" s="239"/>
      <c r="AX276" s="239"/>
      <c r="AY276" s="239"/>
      <c r="AZ276" s="239"/>
      <c r="BA276" s="239"/>
      <c r="BB276" s="239"/>
      <c r="BC276" s="239"/>
      <c r="BD276" s="239"/>
      <c r="BE276" s="239"/>
      <c r="BF276" s="239"/>
      <c r="BG276" s="239"/>
      <c r="BH276" s="239"/>
      <c r="BI276" s="239"/>
      <c r="BJ276" s="239"/>
      <c r="BK276" s="239"/>
      <c r="BL276" s="239"/>
      <c r="BM276" s="239"/>
      <c r="BN276" s="239"/>
      <c r="BO276" s="239"/>
      <c r="BP276" s="239"/>
      <c r="BQ276" s="239"/>
      <c r="BR276" s="239"/>
      <c r="BS276" s="239"/>
      <c r="BT276" s="239"/>
      <c r="BU276" s="239"/>
      <c r="BV276" s="239"/>
      <c r="BW276" s="239"/>
      <c r="BX276" s="239"/>
      <c r="BY276" s="239"/>
      <c r="BZ276" s="239"/>
      <c r="CA276" s="239"/>
      <c r="CB276" s="239"/>
      <c r="CC276" s="239"/>
      <c r="CD276" s="239"/>
      <c r="CE276" s="239"/>
      <c r="CF276" s="239"/>
      <c r="CG276" s="239"/>
      <c r="CH276" s="239"/>
      <c r="CI276" s="239"/>
      <c r="CJ276" s="239"/>
      <c r="CK276" s="239"/>
      <c r="CL276" s="239"/>
      <c r="CM276" s="239"/>
      <c r="CN276" s="239"/>
      <c r="CO276" s="239"/>
      <c r="CP276" s="239"/>
      <c r="CQ276" s="239"/>
      <c r="CR276" s="239"/>
      <c r="CS276" s="239"/>
      <c r="CT276" s="239"/>
      <c r="CU276" s="239"/>
      <c r="CV276" s="239"/>
      <c r="CW276" s="239"/>
      <c r="CX276" s="239"/>
      <c r="CY276" s="239"/>
      <c r="CZ276" s="239"/>
      <c r="DA276" s="239"/>
      <c r="DB276" s="239"/>
      <c r="DC276" s="239"/>
      <c r="DD276" s="239"/>
      <c r="DE276" s="239"/>
      <c r="DF276" s="239"/>
      <c r="DG276" s="239"/>
      <c r="DH276" s="239"/>
      <c r="DI276" s="239"/>
      <c r="DJ276" s="239"/>
      <c r="DK276" s="239"/>
      <c r="DL276" s="239"/>
      <c r="DM276" s="239"/>
      <c r="DN276" s="239"/>
      <c r="DO276" s="239"/>
      <c r="DP276" s="239"/>
      <c r="DQ276" s="239"/>
      <c r="DR276" s="239"/>
      <c r="DS276" s="239"/>
      <c r="DT276" s="239"/>
      <c r="DU276" s="239"/>
      <c r="DV276" s="239"/>
      <c r="DW276" s="239"/>
      <c r="DX276" s="239"/>
      <c r="DY276" s="239"/>
      <c r="DZ276" s="239"/>
      <c r="EA276" s="239"/>
      <c r="EB276" s="239"/>
      <c r="EC276" s="239"/>
      <c r="ED276" s="239"/>
      <c r="EE276" s="239"/>
      <c r="EF276" s="239"/>
      <c r="EG276" s="239"/>
      <c r="EH276" s="239"/>
      <c r="EI276" s="239"/>
      <c r="EJ276" s="239"/>
      <c r="EK276" s="239"/>
      <c r="EL276" s="239"/>
      <c r="EM276" s="239"/>
      <c r="EN276" s="239"/>
      <c r="EO276" s="239"/>
      <c r="EP276" s="239"/>
      <c r="EQ276" s="239"/>
      <c r="ER276" s="239"/>
      <c r="ES276" s="239"/>
      <c r="ET276" s="239"/>
      <c r="EU276" s="239"/>
      <c r="EV276" s="239"/>
      <c r="EW276" s="239"/>
      <c r="EX276" s="239"/>
      <c r="EY276" s="239"/>
      <c r="EZ276" s="239"/>
      <c r="FA276" s="239"/>
      <c r="FB276" s="239"/>
      <c r="FC276" s="239"/>
      <c r="FD276" s="239"/>
      <c r="FE276" s="239"/>
      <c r="FF276" s="239"/>
      <c r="FG276" s="239"/>
      <c r="FH276" s="239"/>
      <c r="FI276" s="239"/>
      <c r="FJ276" s="239"/>
      <c r="FK276" s="239"/>
      <c r="FL276" s="239"/>
      <c r="FM276" s="239"/>
      <c r="FN276" s="239"/>
      <c r="FO276" s="239"/>
      <c r="FP276" s="239"/>
      <c r="FQ276" s="239"/>
      <c r="FR276" s="239"/>
      <c r="FS276" s="239"/>
      <c r="FT276" s="239"/>
      <c r="FU276" s="239"/>
      <c r="FV276" s="239"/>
      <c r="FW276" s="239"/>
      <c r="FX276" s="239"/>
      <c r="FY276" s="239"/>
      <c r="FZ276" s="239"/>
      <c r="GA276" s="239"/>
      <c r="GB276" s="239"/>
      <c r="GC276" s="239"/>
      <c r="GD276" s="239"/>
      <c r="GE276" s="239"/>
      <c r="GF276" s="239"/>
      <c r="GG276" s="239"/>
      <c r="GH276" s="239"/>
      <c r="GI276" s="239"/>
      <c r="GJ276" s="239"/>
      <c r="GK276" s="239"/>
      <c r="GL276" s="239"/>
      <c r="GM276" s="239"/>
      <c r="GN276" s="239"/>
      <c r="GO276" s="239"/>
      <c r="GP276" s="239"/>
      <c r="GQ276" s="239"/>
      <c r="GR276" s="239"/>
      <c r="GS276" s="239"/>
      <c r="GT276" s="239"/>
      <c r="GU276" s="239"/>
      <c r="GV276" s="239"/>
      <c r="GW276" s="239"/>
      <c r="GX276" s="239"/>
      <c r="GY276" s="239"/>
      <c r="GZ276" s="239"/>
      <c r="HA276" s="239"/>
      <c r="HB276" s="239"/>
      <c r="HC276" s="239"/>
      <c r="HD276" s="239"/>
      <c r="HE276" s="239"/>
      <c r="HF276" s="239"/>
      <c r="HG276" s="239"/>
      <c r="HH276" s="239"/>
      <c r="HI276" s="239"/>
      <c r="HJ276" s="239"/>
      <c r="HK276" s="239"/>
      <c r="HL276" s="239"/>
      <c r="HM276" s="239"/>
      <c r="HN276" s="239"/>
      <c r="HO276" s="239"/>
      <c r="HP276" s="239"/>
      <c r="HQ276" s="239"/>
      <c r="HR276" s="239"/>
      <c r="HS276" s="239"/>
      <c r="HT276" s="239"/>
      <c r="HU276" s="239"/>
      <c r="HV276" s="239"/>
      <c r="HW276" s="239"/>
      <c r="HX276" s="239"/>
      <c r="HY276" s="239"/>
      <c r="HZ276" s="239"/>
      <c r="IA276" s="239"/>
      <c r="IB276" s="239"/>
      <c r="IC276" s="239"/>
      <c r="ID276" s="239"/>
      <c r="IE276" s="239"/>
      <c r="IF276" s="239"/>
      <c r="IG276" s="239"/>
      <c r="IH276" s="239"/>
      <c r="II276" s="239"/>
      <c r="IJ276" s="239"/>
      <c r="IK276" s="239"/>
      <c r="IL276" s="239"/>
      <c r="IM276" s="239"/>
      <c r="IN276" s="239"/>
      <c r="IO276" s="239"/>
      <c r="IP276" s="239"/>
      <c r="IQ276" s="239"/>
      <c r="IR276" s="239"/>
      <c r="IS276" s="239"/>
      <c r="IT276" s="239"/>
      <c r="IU276" s="239"/>
      <c r="IV276" s="239"/>
    </row>
    <row r="277" spans="1:256" s="240" customFormat="1" ht="23.45" customHeight="1" x14ac:dyDescent="0.35">
      <c r="A277" s="251" t="s">
        <v>233</v>
      </c>
      <c r="B277" s="252"/>
      <c r="C277" s="252"/>
      <c r="D277" s="252"/>
      <c r="E277" s="252"/>
      <c r="F277" s="252"/>
      <c r="G277" s="252"/>
      <c r="H277" s="252"/>
      <c r="I277" s="239"/>
      <c r="J277" s="239"/>
      <c r="K277" s="239"/>
      <c r="L277" s="239"/>
      <c r="M277" s="239"/>
      <c r="N277" s="239"/>
      <c r="O277" s="239"/>
      <c r="P277" s="239"/>
      <c r="Q277" s="239"/>
      <c r="R277" s="239"/>
      <c r="S277" s="239"/>
      <c r="T277" s="239"/>
      <c r="U277" s="239"/>
      <c r="V277" s="239"/>
      <c r="W277" s="239"/>
      <c r="X277" s="239"/>
      <c r="Y277" s="239"/>
      <c r="Z277" s="239"/>
      <c r="AA277" s="239"/>
      <c r="AB277" s="239"/>
      <c r="AC277" s="239"/>
      <c r="AD277" s="239"/>
      <c r="AE277" s="239"/>
      <c r="AF277" s="239"/>
      <c r="AG277" s="239"/>
      <c r="AH277" s="239"/>
      <c r="AI277" s="239"/>
      <c r="AJ277" s="239"/>
      <c r="AK277" s="239"/>
      <c r="AL277" s="239"/>
      <c r="AM277" s="239"/>
      <c r="AN277" s="239"/>
      <c r="AO277" s="239"/>
      <c r="AP277" s="239"/>
      <c r="AQ277" s="239"/>
      <c r="AR277" s="239"/>
      <c r="AS277" s="239"/>
      <c r="AT277" s="239"/>
      <c r="AU277" s="239"/>
      <c r="AV277" s="239"/>
      <c r="AW277" s="239"/>
      <c r="AX277" s="239"/>
      <c r="AY277" s="239"/>
      <c r="AZ277" s="239"/>
      <c r="BA277" s="239"/>
      <c r="BB277" s="239"/>
      <c r="BC277" s="239"/>
      <c r="BD277" s="239"/>
      <c r="BE277" s="239"/>
      <c r="BF277" s="239"/>
      <c r="BG277" s="239"/>
      <c r="BH277" s="239"/>
      <c r="BI277" s="239"/>
      <c r="BJ277" s="239"/>
      <c r="BK277" s="239"/>
      <c r="BL277" s="239"/>
      <c r="BM277" s="239"/>
      <c r="BN277" s="239"/>
      <c r="BO277" s="239"/>
      <c r="BP277" s="239"/>
      <c r="BQ277" s="239"/>
      <c r="BR277" s="239"/>
      <c r="BS277" s="239"/>
      <c r="BT277" s="239"/>
      <c r="BU277" s="239"/>
      <c r="BV277" s="239"/>
      <c r="BW277" s="239"/>
      <c r="BX277" s="239"/>
      <c r="BY277" s="239"/>
      <c r="BZ277" s="239"/>
      <c r="CA277" s="239"/>
      <c r="CB277" s="239"/>
      <c r="CC277" s="239"/>
      <c r="CD277" s="239"/>
      <c r="CE277" s="239"/>
      <c r="CF277" s="239"/>
      <c r="CG277" s="239"/>
      <c r="CH277" s="239"/>
      <c r="CI277" s="239"/>
      <c r="CJ277" s="239"/>
      <c r="CK277" s="239"/>
      <c r="CL277" s="239"/>
      <c r="CM277" s="239"/>
      <c r="CN277" s="239"/>
      <c r="CO277" s="239"/>
      <c r="CP277" s="239"/>
      <c r="CQ277" s="239"/>
      <c r="CR277" s="239"/>
      <c r="CS277" s="239"/>
      <c r="CT277" s="239"/>
      <c r="CU277" s="239"/>
      <c r="CV277" s="239"/>
      <c r="CW277" s="239"/>
      <c r="CX277" s="239"/>
      <c r="CY277" s="239"/>
      <c r="CZ277" s="239"/>
      <c r="DA277" s="239"/>
      <c r="DB277" s="239"/>
      <c r="DC277" s="239"/>
      <c r="DD277" s="239"/>
      <c r="DE277" s="239"/>
      <c r="DF277" s="239"/>
      <c r="DG277" s="239"/>
      <c r="DH277" s="239"/>
      <c r="DI277" s="239"/>
      <c r="DJ277" s="239"/>
      <c r="DK277" s="239"/>
      <c r="DL277" s="239"/>
      <c r="DM277" s="239"/>
      <c r="DN277" s="239"/>
      <c r="DO277" s="239"/>
      <c r="DP277" s="239"/>
      <c r="DQ277" s="239"/>
      <c r="DR277" s="239"/>
      <c r="DS277" s="239"/>
      <c r="DT277" s="239"/>
      <c r="DU277" s="239"/>
      <c r="DV277" s="239"/>
      <c r="DW277" s="239"/>
      <c r="DX277" s="239"/>
      <c r="DY277" s="239"/>
      <c r="DZ277" s="239"/>
      <c r="EA277" s="239"/>
      <c r="EB277" s="239"/>
      <c r="EC277" s="239"/>
      <c r="ED277" s="239"/>
      <c r="EE277" s="239"/>
      <c r="EF277" s="239"/>
      <c r="EG277" s="239"/>
      <c r="EH277" s="239"/>
      <c r="EI277" s="239"/>
      <c r="EJ277" s="239"/>
      <c r="EK277" s="239"/>
      <c r="EL277" s="239"/>
      <c r="EM277" s="239"/>
      <c r="EN277" s="239"/>
      <c r="EO277" s="239"/>
      <c r="EP277" s="239"/>
      <c r="EQ277" s="239"/>
      <c r="ER277" s="239"/>
      <c r="ES277" s="239"/>
      <c r="ET277" s="239"/>
      <c r="EU277" s="239"/>
      <c r="EV277" s="239"/>
      <c r="EW277" s="239"/>
      <c r="EX277" s="239"/>
      <c r="EY277" s="239"/>
      <c r="EZ277" s="239"/>
      <c r="FA277" s="239"/>
      <c r="FB277" s="239"/>
      <c r="FC277" s="239"/>
      <c r="FD277" s="239"/>
      <c r="FE277" s="239"/>
      <c r="FF277" s="239"/>
      <c r="FG277" s="239"/>
      <c r="FH277" s="239"/>
      <c r="FI277" s="239"/>
      <c r="FJ277" s="239"/>
      <c r="FK277" s="239"/>
      <c r="FL277" s="239"/>
      <c r="FM277" s="239"/>
      <c r="FN277" s="239"/>
      <c r="FO277" s="239"/>
      <c r="FP277" s="239"/>
      <c r="FQ277" s="239"/>
      <c r="FR277" s="239"/>
      <c r="FS277" s="239"/>
      <c r="FT277" s="239"/>
      <c r="FU277" s="239"/>
      <c r="FV277" s="239"/>
      <c r="FW277" s="239"/>
      <c r="FX277" s="239"/>
      <c r="FY277" s="239"/>
      <c r="FZ277" s="239"/>
      <c r="GA277" s="239"/>
      <c r="GB277" s="239"/>
      <c r="GC277" s="239"/>
      <c r="GD277" s="239"/>
      <c r="GE277" s="239"/>
      <c r="GF277" s="239"/>
      <c r="GG277" s="239"/>
      <c r="GH277" s="239"/>
      <c r="GI277" s="239"/>
      <c r="GJ277" s="239"/>
      <c r="GK277" s="239"/>
      <c r="GL277" s="239"/>
      <c r="GM277" s="239"/>
      <c r="GN277" s="239"/>
      <c r="GO277" s="239"/>
      <c r="GP277" s="239"/>
      <c r="GQ277" s="239"/>
      <c r="GR277" s="239"/>
      <c r="GS277" s="239"/>
      <c r="GT277" s="239"/>
      <c r="GU277" s="239"/>
      <c r="GV277" s="239"/>
      <c r="GW277" s="239"/>
      <c r="GX277" s="239"/>
      <c r="GY277" s="239"/>
      <c r="GZ277" s="239"/>
      <c r="HA277" s="239"/>
      <c r="HB277" s="239"/>
      <c r="HC277" s="239"/>
      <c r="HD277" s="239"/>
      <c r="HE277" s="239"/>
      <c r="HF277" s="239"/>
      <c r="HG277" s="239"/>
      <c r="HH277" s="239"/>
      <c r="HI277" s="239"/>
      <c r="HJ277" s="239"/>
      <c r="HK277" s="239"/>
      <c r="HL277" s="239"/>
      <c r="HM277" s="239"/>
      <c r="HN277" s="239"/>
      <c r="HO277" s="239"/>
      <c r="HP277" s="239"/>
      <c r="HQ277" s="239"/>
      <c r="HR277" s="239"/>
      <c r="HS277" s="239"/>
      <c r="HT277" s="239"/>
      <c r="HU277" s="239"/>
      <c r="HV277" s="239"/>
      <c r="HW277" s="239"/>
      <c r="HX277" s="239"/>
      <c r="HY277" s="239"/>
      <c r="HZ277" s="239"/>
      <c r="IA277" s="239"/>
      <c r="IB277" s="239"/>
      <c r="IC277" s="239"/>
      <c r="ID277" s="239"/>
      <c r="IE277" s="239"/>
      <c r="IF277" s="239"/>
      <c r="IG277" s="239"/>
      <c r="IH277" s="239"/>
      <c r="II277" s="239"/>
      <c r="IJ277" s="239"/>
      <c r="IK277" s="239"/>
      <c r="IL277" s="239"/>
      <c r="IM277" s="239"/>
      <c r="IN277" s="239"/>
      <c r="IO277" s="239"/>
      <c r="IP277" s="239"/>
      <c r="IQ277" s="239"/>
      <c r="IR277" s="239"/>
      <c r="IS277" s="239"/>
      <c r="IT277" s="239"/>
      <c r="IU277" s="239"/>
      <c r="IV277" s="239"/>
    </row>
    <row r="278" spans="1:256" ht="23.45" customHeight="1" x14ac:dyDescent="0.35">
      <c r="A278" s="134"/>
      <c r="B278" s="147"/>
      <c r="C278" s="148" t="s">
        <v>169</v>
      </c>
      <c r="D278" s="374" t="s">
        <v>149</v>
      </c>
      <c r="E278" s="375"/>
      <c r="F278" s="375"/>
      <c r="G278" s="376"/>
      <c r="H278" s="165" t="s">
        <v>150</v>
      </c>
    </row>
    <row r="279" spans="1:256" ht="23.45" customHeight="1" x14ac:dyDescent="0.35">
      <c r="A279" s="136" t="s">
        <v>151</v>
      </c>
      <c r="B279" s="149"/>
      <c r="C279" s="150" t="s">
        <v>292</v>
      </c>
      <c r="D279" s="372" t="s">
        <v>288</v>
      </c>
      <c r="E279" s="138" t="s">
        <v>152</v>
      </c>
      <c r="F279" s="138" t="s">
        <v>153</v>
      </c>
      <c r="G279" s="372" t="s">
        <v>289</v>
      </c>
      <c r="H279" s="166" t="s">
        <v>141</v>
      </c>
    </row>
    <row r="280" spans="1:256" ht="23.45" customHeight="1" x14ac:dyDescent="0.35">
      <c r="A280" s="137"/>
      <c r="B280" s="151"/>
      <c r="C280" s="152"/>
      <c r="D280" s="373"/>
      <c r="E280" s="153" t="s">
        <v>154</v>
      </c>
      <c r="F280" s="153" t="s">
        <v>155</v>
      </c>
      <c r="G280" s="373"/>
      <c r="H280" s="167"/>
    </row>
    <row r="281" spans="1:256" ht="23.45" customHeight="1" x14ac:dyDescent="0.35">
      <c r="A281" s="169" t="s">
        <v>298</v>
      </c>
      <c r="B281" s="131" t="s">
        <v>6</v>
      </c>
      <c r="C281" s="60">
        <f>SUM(C282:C286)</f>
        <v>6713108.1899999995</v>
      </c>
      <c r="D281" s="61">
        <f>SUM(D282:D288)</f>
        <v>12519000</v>
      </c>
      <c r="E281" s="94" t="s">
        <v>221</v>
      </c>
      <c r="F281" s="97">
        <f>SUM(G281-D281)</f>
        <v>-3518000</v>
      </c>
      <c r="G281" s="61">
        <f>SUM(G282:G288)</f>
        <v>9001000</v>
      </c>
      <c r="H281" s="186"/>
    </row>
    <row r="282" spans="1:256" ht="23.45" customHeight="1" x14ac:dyDescent="0.35">
      <c r="A282" s="174" t="s">
        <v>234</v>
      </c>
      <c r="B282" s="132"/>
      <c r="C282" s="80">
        <v>941917.81</v>
      </c>
      <c r="D282" s="92">
        <v>1800000</v>
      </c>
      <c r="E282" s="62" t="s">
        <v>154</v>
      </c>
      <c r="F282" s="77">
        <f>SUM(G282-D282)</f>
        <v>-320000</v>
      </c>
      <c r="G282" s="92">
        <v>1480000</v>
      </c>
      <c r="H282" s="183"/>
    </row>
    <row r="283" spans="1:256" ht="23.45" customHeight="1" x14ac:dyDescent="0.35">
      <c r="A283" s="174" t="s">
        <v>235</v>
      </c>
      <c r="B283" s="133"/>
      <c r="C283" s="107">
        <v>537873.21</v>
      </c>
      <c r="D283" s="92">
        <v>180000</v>
      </c>
      <c r="E283" s="62" t="s">
        <v>154</v>
      </c>
      <c r="F283" s="77">
        <f>SUM(G283-D283)</f>
        <v>-180000</v>
      </c>
      <c r="G283" s="92"/>
      <c r="H283" s="183"/>
    </row>
    <row r="284" spans="1:256" ht="23.45" customHeight="1" x14ac:dyDescent="0.35">
      <c r="A284" s="174" t="s">
        <v>236</v>
      </c>
      <c r="B284" s="133"/>
      <c r="C284" s="107">
        <v>4724210.17</v>
      </c>
      <c r="D284" s="92">
        <v>10000000</v>
      </c>
      <c r="E284" s="62" t="s">
        <v>154</v>
      </c>
      <c r="F284" s="77">
        <f>SUM(G284-D284)</f>
        <v>-3000000</v>
      </c>
      <c r="G284" s="92">
        <v>7000000</v>
      </c>
      <c r="H284" s="183"/>
    </row>
    <row r="285" spans="1:256" ht="23.45" customHeight="1" x14ac:dyDescent="0.35">
      <c r="A285" s="174" t="s">
        <v>237</v>
      </c>
      <c r="B285" s="133"/>
      <c r="C285" s="83">
        <v>509107</v>
      </c>
      <c r="D285" s="92">
        <v>538000</v>
      </c>
      <c r="E285" s="62" t="s">
        <v>154</v>
      </c>
      <c r="F285" s="77">
        <f>SUM(G285-D285)</f>
        <v>-18000</v>
      </c>
      <c r="G285" s="92">
        <v>520000</v>
      </c>
      <c r="H285" s="183"/>
    </row>
    <row r="286" spans="1:256" ht="23.45" customHeight="1" x14ac:dyDescent="0.35">
      <c r="A286" s="174" t="s">
        <v>238</v>
      </c>
      <c r="B286" s="133"/>
      <c r="C286" s="87"/>
      <c r="D286" s="92">
        <v>1000</v>
      </c>
      <c r="E286" s="78"/>
      <c r="F286" s="74"/>
      <c r="G286" s="92">
        <v>1000</v>
      </c>
      <c r="H286" s="183"/>
    </row>
    <row r="287" spans="1:256" ht="23.45" customHeight="1" x14ac:dyDescent="0.35">
      <c r="A287" s="180"/>
      <c r="B287" s="133"/>
      <c r="C287" s="110"/>
      <c r="D287" s="110"/>
      <c r="E287" s="63"/>
      <c r="F287" s="77"/>
      <c r="G287" s="92"/>
      <c r="H287" s="183"/>
    </row>
    <row r="288" spans="1:256" ht="23.45" customHeight="1" x14ac:dyDescent="0.35">
      <c r="A288" s="180"/>
      <c r="B288" s="133"/>
      <c r="C288" s="110"/>
      <c r="D288" s="110"/>
      <c r="E288" s="63"/>
      <c r="F288" s="77"/>
      <c r="G288" s="92"/>
      <c r="H288" s="183"/>
    </row>
    <row r="289" spans="1:8" ht="23.45" customHeight="1" x14ac:dyDescent="0.35">
      <c r="A289" s="180"/>
      <c r="B289" s="133"/>
      <c r="C289" s="107"/>
      <c r="D289" s="92"/>
      <c r="E289" s="109"/>
      <c r="F289" s="77"/>
      <c r="G289" s="92"/>
      <c r="H289" s="183"/>
    </row>
    <row r="290" spans="1:8" ht="23.45" customHeight="1" x14ac:dyDescent="0.35">
      <c r="A290" s="180"/>
      <c r="B290" s="133"/>
      <c r="C290" s="107"/>
      <c r="D290" s="92"/>
      <c r="E290" s="109"/>
      <c r="F290" s="77"/>
      <c r="G290" s="92"/>
      <c r="H290" s="183"/>
    </row>
    <row r="291" spans="1:8" ht="23.45" customHeight="1" x14ac:dyDescent="0.35">
      <c r="A291" s="180"/>
      <c r="B291" s="133"/>
      <c r="C291" s="107"/>
      <c r="D291" s="92"/>
      <c r="E291" s="109"/>
      <c r="F291" s="77"/>
      <c r="G291" s="92"/>
      <c r="H291" s="183"/>
    </row>
    <row r="292" spans="1:8" ht="23.45" customHeight="1" x14ac:dyDescent="0.35">
      <c r="A292" s="181"/>
      <c r="B292" s="133"/>
      <c r="C292" s="107"/>
      <c r="D292" s="92"/>
      <c r="E292" s="109"/>
      <c r="F292" s="77"/>
      <c r="G292" s="92"/>
      <c r="H292" s="183"/>
    </row>
    <row r="293" spans="1:8" ht="23.45" customHeight="1" x14ac:dyDescent="0.35">
      <c r="A293" s="181"/>
      <c r="B293" s="133"/>
      <c r="C293" s="107"/>
      <c r="D293" s="92"/>
      <c r="E293" s="109"/>
      <c r="F293" s="77"/>
      <c r="G293" s="92"/>
      <c r="H293" s="183"/>
    </row>
    <row r="294" spans="1:8" ht="23.45" customHeight="1" x14ac:dyDescent="0.35">
      <c r="A294" s="181"/>
      <c r="B294" s="133"/>
      <c r="C294" s="107"/>
      <c r="D294" s="92"/>
      <c r="E294" s="109"/>
      <c r="F294" s="77"/>
      <c r="G294" s="92"/>
      <c r="H294" s="183"/>
    </row>
    <row r="295" spans="1:8" ht="23.45" customHeight="1" x14ac:dyDescent="0.35">
      <c r="A295" s="181"/>
      <c r="B295" s="133"/>
      <c r="C295" s="107"/>
      <c r="D295" s="92"/>
      <c r="E295" s="109"/>
      <c r="F295" s="77"/>
      <c r="G295" s="92"/>
      <c r="H295" s="183"/>
    </row>
    <row r="296" spans="1:8" ht="23.45" customHeight="1" x14ac:dyDescent="0.35">
      <c r="A296" s="181"/>
      <c r="B296" s="133"/>
      <c r="C296" s="107"/>
      <c r="D296" s="92"/>
      <c r="E296" s="109"/>
      <c r="F296" s="77"/>
      <c r="G296" s="92"/>
      <c r="H296" s="183"/>
    </row>
    <row r="297" spans="1:8" ht="23.45" customHeight="1" x14ac:dyDescent="0.35">
      <c r="A297" s="181"/>
      <c r="B297" s="133"/>
      <c r="C297" s="107"/>
      <c r="D297" s="92"/>
      <c r="E297" s="109"/>
      <c r="F297" s="77"/>
      <c r="G297" s="92"/>
      <c r="H297" s="183"/>
    </row>
    <row r="298" spans="1:8" ht="23.45" customHeight="1" x14ac:dyDescent="0.35">
      <c r="A298" s="181"/>
      <c r="B298" s="133"/>
      <c r="C298" s="107"/>
      <c r="D298" s="92"/>
      <c r="E298" s="109"/>
      <c r="F298" s="77"/>
      <c r="G298" s="92"/>
      <c r="H298" s="183"/>
    </row>
    <row r="299" spans="1:8" ht="23.45" customHeight="1" x14ac:dyDescent="0.35">
      <c r="A299" s="181"/>
      <c r="B299" s="133"/>
      <c r="C299" s="107"/>
      <c r="D299" s="92"/>
      <c r="E299" s="109"/>
      <c r="F299" s="77"/>
      <c r="G299" s="92"/>
      <c r="H299" s="183"/>
    </row>
    <row r="300" spans="1:8" ht="23.45" customHeight="1" x14ac:dyDescent="0.35">
      <c r="A300" s="181"/>
      <c r="B300" s="133"/>
      <c r="C300" s="107"/>
      <c r="D300" s="92"/>
      <c r="E300" s="109"/>
      <c r="F300" s="77"/>
      <c r="G300" s="92"/>
      <c r="H300" s="183"/>
    </row>
    <row r="301" spans="1:8" ht="23.45" customHeight="1" x14ac:dyDescent="0.35">
      <c r="A301" s="181"/>
      <c r="B301" s="133"/>
      <c r="C301" s="107"/>
      <c r="D301" s="92"/>
      <c r="E301" s="109"/>
      <c r="F301" s="77"/>
      <c r="G301" s="92"/>
      <c r="H301" s="183"/>
    </row>
    <row r="302" spans="1:8" ht="23.45" customHeight="1" x14ac:dyDescent="0.35">
      <c r="A302" s="181"/>
      <c r="B302" s="133"/>
      <c r="C302" s="107"/>
      <c r="D302" s="92"/>
      <c r="E302" s="109"/>
      <c r="F302" s="77"/>
      <c r="G302" s="92"/>
      <c r="H302" s="183"/>
    </row>
    <row r="303" spans="1:8" ht="23.45" customHeight="1" x14ac:dyDescent="0.35">
      <c r="A303" s="181"/>
      <c r="B303" s="133"/>
      <c r="C303" s="107"/>
      <c r="D303" s="92"/>
      <c r="E303" s="109"/>
      <c r="F303" s="77"/>
      <c r="G303" s="92"/>
      <c r="H303" s="183"/>
    </row>
    <row r="304" spans="1:8" ht="23.45" customHeight="1" x14ac:dyDescent="0.35">
      <c r="A304" s="181"/>
      <c r="B304" s="133"/>
      <c r="C304" s="107"/>
      <c r="D304" s="92"/>
      <c r="E304" s="109"/>
      <c r="F304" s="77"/>
      <c r="G304" s="92"/>
      <c r="H304" s="183"/>
    </row>
    <row r="305" spans="1:8" ht="23.45" customHeight="1" x14ac:dyDescent="0.35">
      <c r="A305" s="181"/>
      <c r="B305" s="133"/>
      <c r="C305" s="107"/>
      <c r="D305" s="92"/>
      <c r="E305" s="109"/>
      <c r="F305" s="77"/>
      <c r="G305" s="92"/>
      <c r="H305" s="183"/>
    </row>
    <row r="306" spans="1:8" ht="23.45" customHeight="1" x14ac:dyDescent="0.35">
      <c r="A306" s="181"/>
      <c r="B306" s="133"/>
      <c r="C306" s="107"/>
      <c r="D306" s="92"/>
      <c r="E306" s="109"/>
      <c r="F306" s="77"/>
      <c r="G306" s="92"/>
      <c r="H306" s="183"/>
    </row>
    <row r="307" spans="1:8" ht="23.45" customHeight="1" x14ac:dyDescent="0.35">
      <c r="A307" s="276"/>
      <c r="B307" s="277"/>
      <c r="C307" s="113"/>
      <c r="D307" s="115"/>
      <c r="E307" s="111"/>
      <c r="F307" s="114"/>
      <c r="G307" s="115"/>
      <c r="H307" s="183"/>
    </row>
    <row r="308" spans="1:8" ht="23.45" customHeight="1" x14ac:dyDescent="0.35">
      <c r="A308" s="364" t="s">
        <v>220</v>
      </c>
      <c r="B308" s="365"/>
      <c r="C308" s="282">
        <f>SUM(C281)</f>
        <v>6713108.1899999995</v>
      </c>
      <c r="D308" s="69">
        <f>SUM(D281)</f>
        <v>12519000</v>
      </c>
      <c r="E308" s="95" t="s">
        <v>221</v>
      </c>
      <c r="F308" s="91">
        <f>SUM(G308-D308)</f>
        <v>-3518000</v>
      </c>
      <c r="G308" s="69">
        <f>SUM(G281)</f>
        <v>9001000</v>
      </c>
      <c r="H308" s="189"/>
    </row>
    <row r="309" spans="1:8" ht="23.45" customHeight="1" x14ac:dyDescent="0.35">
      <c r="A309" s="121"/>
      <c r="B309" s="121"/>
      <c r="C309" s="158"/>
      <c r="D309" s="143"/>
      <c r="E309" s="168"/>
      <c r="F309" s="159"/>
      <c r="G309" s="143"/>
      <c r="H309" s="135"/>
    </row>
  </sheetData>
  <mergeCells count="42">
    <mergeCell ref="G279:G280"/>
    <mergeCell ref="D278:G278"/>
    <mergeCell ref="A275:H275"/>
    <mergeCell ref="A238:H238"/>
    <mergeCell ref="A235:B235"/>
    <mergeCell ref="D279:D280"/>
    <mergeCell ref="A194:B194"/>
    <mergeCell ref="G163:G164"/>
    <mergeCell ref="D163:D164"/>
    <mergeCell ref="D162:G162"/>
    <mergeCell ref="A274:H274"/>
    <mergeCell ref="G201:G202"/>
    <mergeCell ref="D200:G200"/>
    <mergeCell ref="D201:D202"/>
    <mergeCell ref="G241:G242"/>
    <mergeCell ref="D241:D242"/>
    <mergeCell ref="D126:D127"/>
    <mergeCell ref="A308:B308"/>
    <mergeCell ref="D47:D48"/>
    <mergeCell ref="A159:H159"/>
    <mergeCell ref="A158:H158"/>
    <mergeCell ref="D87:G87"/>
    <mergeCell ref="A197:H197"/>
    <mergeCell ref="G88:G89"/>
    <mergeCell ref="A196:H196"/>
    <mergeCell ref="D88:D89"/>
    <mergeCell ref="G126:G127"/>
    <mergeCell ref="D240:G240"/>
    <mergeCell ref="A239:H239"/>
    <mergeCell ref="D125:G125"/>
    <mergeCell ref="A237:H237"/>
    <mergeCell ref="A155:B155"/>
    <mergeCell ref="A121:H121"/>
    <mergeCell ref="A83:H83"/>
    <mergeCell ref="G47:G48"/>
    <mergeCell ref="A122:H122"/>
    <mergeCell ref="A2:H2"/>
    <mergeCell ref="A42:H42"/>
    <mergeCell ref="A44:H44"/>
    <mergeCell ref="A84:H84"/>
    <mergeCell ref="A43:H43"/>
    <mergeCell ref="D46:G46"/>
  </mergeCells>
  <conditionalFormatting sqref="F49:F53 C55:D55 F55:G55 F56:F59 F79 F90:F120 F128:F133 F135:F157 C165:D166 F165:G167 F168:F180 G169 F182:F189 F194:F195 F203:F208 F235:F236 F243:F249 F252:F256 D258:D259 F258:G259 F262:F263 F270:F273 F281:F309">
    <cfRule type="cellIs" dxfId="0" priority="1" stopIfTrue="1" operator="lessThan">
      <formula>0</formula>
    </cfRule>
  </conditionalFormatting>
  <pageMargins left="1.0629921259842521" right="0.15748031496062992" top="0.47244094488188981" bottom="0.27559055118110237" header="0.51181102362204722" footer="0.35433070866141736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"/>
  <sheetViews>
    <sheetView showGridLines="0" zoomScale="150" zoomScaleNormal="150" workbookViewId="0">
      <selection activeCell="A4" sqref="A4:E4"/>
    </sheetView>
  </sheetViews>
  <sheetFormatPr defaultColWidth="9" defaultRowHeight="24" customHeight="1" x14ac:dyDescent="0.3"/>
  <cols>
    <col min="1" max="1" width="6.85546875" style="1" customWidth="1"/>
    <col min="2" max="2" width="41" style="1" customWidth="1"/>
    <col min="3" max="3" width="12.5703125" style="1" customWidth="1"/>
    <col min="4" max="4" width="17.5703125" style="1" customWidth="1"/>
    <col min="5" max="5" width="23" style="1" customWidth="1"/>
    <col min="6" max="256" width="9" style="1" customWidth="1"/>
    <col min="257" max="16384" width="9" style="2"/>
  </cols>
  <sheetData>
    <row r="1" spans="1:256" ht="23.45" customHeight="1" x14ac:dyDescent="0.35">
      <c r="A1" s="356" t="s">
        <v>325</v>
      </c>
      <c r="B1" s="357"/>
      <c r="C1" s="357"/>
      <c r="D1" s="357"/>
      <c r="E1" s="357"/>
    </row>
    <row r="2" spans="1:256" ht="29.45" customHeight="1" x14ac:dyDescent="0.4">
      <c r="A2" s="332" t="s">
        <v>301</v>
      </c>
      <c r="B2" s="333"/>
      <c r="C2" s="333"/>
      <c r="D2" s="333"/>
      <c r="E2" s="333"/>
    </row>
    <row r="3" spans="1:256" ht="26.45" customHeight="1" x14ac:dyDescent="0.35">
      <c r="A3" s="332" t="s">
        <v>240</v>
      </c>
      <c r="B3" s="333"/>
      <c r="C3" s="333"/>
      <c r="D3" s="333"/>
      <c r="E3" s="333"/>
    </row>
    <row r="4" spans="1:256" ht="26.45" customHeight="1" x14ac:dyDescent="0.35">
      <c r="A4" s="332" t="s">
        <v>241</v>
      </c>
      <c r="B4" s="333"/>
      <c r="C4" s="333"/>
      <c r="D4" s="333"/>
      <c r="E4" s="333"/>
    </row>
    <row r="5" spans="1:256" ht="20.100000000000001" customHeight="1" x14ac:dyDescent="0.3">
      <c r="A5" s="4"/>
      <c r="B5" s="4"/>
      <c r="C5" s="4"/>
      <c r="D5" s="4"/>
      <c r="E5" s="4"/>
    </row>
    <row r="6" spans="1:256" s="15" customFormat="1" ht="23.45" customHeight="1" x14ac:dyDescent="0.35">
      <c r="A6" s="190" t="s">
        <v>239</v>
      </c>
      <c r="B6" s="118"/>
      <c r="C6" s="118"/>
      <c r="D6" s="118"/>
      <c r="E6" s="118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s="15" customFormat="1" ht="23.45" customHeight="1" x14ac:dyDescent="0.35">
      <c r="A7" s="118"/>
      <c r="B7" s="9" t="s">
        <v>309</v>
      </c>
      <c r="C7" s="118"/>
      <c r="D7" s="118"/>
      <c r="E7" s="118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s="15" customFormat="1" ht="23.45" customHeight="1" x14ac:dyDescent="0.35">
      <c r="A8" s="118"/>
      <c r="B8" s="9" t="s">
        <v>308</v>
      </c>
      <c r="C8" s="118"/>
      <c r="D8" s="118"/>
      <c r="E8" s="118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s="15" customFormat="1" ht="23.45" customHeight="1" x14ac:dyDescent="0.35">
      <c r="A9" s="118"/>
      <c r="B9" s="9" t="s">
        <v>242</v>
      </c>
      <c r="C9" s="118"/>
      <c r="D9" s="118"/>
      <c r="E9" s="118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s="15" customFormat="1" ht="23.45" customHeight="1" x14ac:dyDescent="0.35">
      <c r="A10" s="118"/>
      <c r="B10" s="9" t="s">
        <v>243</v>
      </c>
      <c r="C10" s="118"/>
      <c r="D10" s="118"/>
      <c r="E10" s="118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s="15" customFormat="1" ht="23.45" customHeight="1" x14ac:dyDescent="0.35">
      <c r="A11" s="118"/>
      <c r="B11" s="9" t="s">
        <v>244</v>
      </c>
      <c r="C11" s="118"/>
      <c r="D11" s="118"/>
      <c r="E11" s="11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15" customFormat="1" ht="23.45" customHeight="1" x14ac:dyDescent="0.35">
      <c r="A12" s="118"/>
      <c r="B12" s="9" t="s">
        <v>311</v>
      </c>
      <c r="C12" s="118"/>
      <c r="D12" s="118"/>
      <c r="E12" s="118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15" customFormat="1" ht="23.45" customHeight="1" x14ac:dyDescent="0.35">
      <c r="A13" s="118"/>
      <c r="B13" s="9" t="s">
        <v>310</v>
      </c>
      <c r="C13" s="118"/>
      <c r="D13" s="118"/>
      <c r="E13" s="118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15" customFormat="1" ht="20.100000000000001" customHeight="1" x14ac:dyDescent="0.35">
      <c r="A14" s="118"/>
      <c r="B14" s="118"/>
      <c r="C14" s="118"/>
      <c r="D14" s="118"/>
      <c r="E14" s="118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s="15" customFormat="1" ht="23.45" customHeight="1" x14ac:dyDescent="0.35">
      <c r="A15" s="190" t="s">
        <v>245</v>
      </c>
      <c r="B15" s="118"/>
      <c r="C15" s="118"/>
      <c r="D15" s="118"/>
      <c r="E15" s="118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15" customFormat="1" ht="23.45" customHeight="1" x14ac:dyDescent="0.35">
      <c r="A16" s="118"/>
      <c r="B16" s="9" t="s">
        <v>246</v>
      </c>
      <c r="C16" s="118"/>
      <c r="D16" s="118"/>
      <c r="E16" s="118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s="15" customFormat="1" ht="23.45" customHeight="1" x14ac:dyDescent="0.35">
      <c r="A17" s="118"/>
      <c r="B17" s="9" t="s">
        <v>247</v>
      </c>
      <c r="C17" s="118"/>
      <c r="D17" s="118"/>
      <c r="E17" s="11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s="15" customFormat="1" ht="23.45" customHeight="1" x14ac:dyDescent="0.35">
      <c r="A18" s="118"/>
      <c r="B18" s="9" t="s">
        <v>248</v>
      </c>
      <c r="C18" s="118"/>
      <c r="D18" s="118"/>
      <c r="E18" s="118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15" customFormat="1" ht="23.45" customHeight="1" x14ac:dyDescent="0.35">
      <c r="A19" s="118"/>
      <c r="B19" s="9" t="s">
        <v>249</v>
      </c>
      <c r="C19" s="118"/>
      <c r="D19" s="118"/>
      <c r="E19" s="11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15" customFormat="1" ht="20.100000000000001" customHeight="1" x14ac:dyDescent="0.35">
      <c r="A20" s="118"/>
      <c r="B20" s="118"/>
      <c r="C20" s="118"/>
      <c r="D20" s="118"/>
      <c r="E20" s="11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s="15" customFormat="1" ht="23.45" customHeight="1" x14ac:dyDescent="0.35">
      <c r="A21" s="190" t="s">
        <v>250</v>
      </c>
      <c r="B21" s="118"/>
      <c r="C21" s="118"/>
      <c r="D21" s="118"/>
      <c r="E21" s="118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s="15" customFormat="1" ht="26.45" customHeight="1" x14ac:dyDescent="0.35">
      <c r="A22" s="118"/>
      <c r="B22" s="9" t="s">
        <v>251</v>
      </c>
      <c r="C22" s="9" t="s">
        <v>149</v>
      </c>
      <c r="D22" s="16">
        <v>22707000</v>
      </c>
      <c r="E22" s="136" t="s">
        <v>7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s="15" customFormat="1" ht="20.100000000000001" customHeight="1" x14ac:dyDescent="0.35">
      <c r="A23" s="118"/>
      <c r="B23" s="118"/>
      <c r="C23" s="118"/>
      <c r="D23" s="118"/>
      <c r="E23" s="118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s="15" customFormat="1" ht="20.100000000000001" customHeight="1" x14ac:dyDescent="0.35">
      <c r="A24" s="118"/>
      <c r="B24" s="118"/>
      <c r="C24" s="118"/>
      <c r="D24" s="118"/>
      <c r="E24" s="118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s="15" customFormat="1" ht="20.100000000000001" customHeight="1" x14ac:dyDescent="0.35">
      <c r="A25" s="118"/>
      <c r="B25" s="118"/>
      <c r="C25" s="118"/>
      <c r="D25" s="118"/>
      <c r="E25" s="118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</row>
    <row r="26" spans="1:256" s="15" customFormat="1" ht="20.100000000000001" customHeight="1" x14ac:dyDescent="0.35">
      <c r="A26" s="118"/>
      <c r="B26" s="118"/>
      <c r="C26" s="118"/>
      <c r="D26" s="118"/>
      <c r="E26" s="118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</row>
    <row r="27" spans="1:256" s="15" customFormat="1" ht="20.100000000000001" customHeight="1" x14ac:dyDescent="0.35">
      <c r="A27" s="118"/>
      <c r="B27" s="118"/>
      <c r="C27" s="118"/>
      <c r="D27" s="118"/>
      <c r="E27" s="118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</row>
    <row r="28" spans="1:256" ht="20.100000000000001" customHeight="1" x14ac:dyDescent="0.3">
      <c r="A28" s="4"/>
      <c r="B28" s="4"/>
      <c r="C28" s="4"/>
      <c r="D28" s="4"/>
      <c r="E28" s="4"/>
    </row>
    <row r="29" spans="1:256" ht="20.100000000000001" customHeight="1" x14ac:dyDescent="0.3">
      <c r="A29" s="4"/>
      <c r="B29" s="4"/>
      <c r="C29" s="4"/>
      <c r="D29" s="4"/>
      <c r="E29" s="4"/>
    </row>
    <row r="30" spans="1:256" ht="20.100000000000001" customHeight="1" x14ac:dyDescent="0.3">
      <c r="A30" s="4"/>
      <c r="B30" s="4"/>
      <c r="C30" s="4"/>
      <c r="D30" s="4"/>
      <c r="E30" s="4"/>
    </row>
    <row r="31" spans="1:256" ht="20.100000000000001" customHeight="1" x14ac:dyDescent="0.3">
      <c r="A31" s="4"/>
      <c r="B31" s="4"/>
      <c r="C31" s="4"/>
      <c r="D31" s="4"/>
      <c r="E31" s="4"/>
    </row>
    <row r="32" spans="1:256" ht="20.100000000000001" customHeight="1" x14ac:dyDescent="0.3">
      <c r="A32" s="4"/>
      <c r="B32" s="4"/>
      <c r="C32" s="4"/>
      <c r="D32" s="4"/>
      <c r="E32" s="4"/>
    </row>
    <row r="33" spans="1:256" ht="20.100000000000001" customHeight="1" x14ac:dyDescent="0.3">
      <c r="A33" s="4"/>
      <c r="B33" s="4"/>
      <c r="C33" s="4"/>
      <c r="D33" s="4"/>
      <c r="E33" s="4"/>
    </row>
    <row r="34" spans="1:256" ht="20.100000000000001" customHeight="1" x14ac:dyDescent="0.3">
      <c r="A34" s="4"/>
      <c r="B34" s="4"/>
      <c r="C34" s="4"/>
      <c r="D34" s="4"/>
      <c r="E34" s="4"/>
    </row>
    <row r="35" spans="1:256" ht="23.45" customHeight="1" x14ac:dyDescent="0.35">
      <c r="A35" s="356" t="s">
        <v>317</v>
      </c>
      <c r="B35" s="357"/>
      <c r="C35" s="357"/>
      <c r="D35" s="357"/>
      <c r="E35" s="357"/>
    </row>
    <row r="36" spans="1:256" ht="29.45" customHeight="1" x14ac:dyDescent="0.4">
      <c r="A36" s="332" t="s">
        <v>302</v>
      </c>
      <c r="B36" s="333"/>
      <c r="C36" s="333"/>
      <c r="D36" s="333"/>
      <c r="E36" s="333"/>
    </row>
    <row r="37" spans="1:256" ht="26.45" customHeight="1" x14ac:dyDescent="0.35">
      <c r="A37" s="332" t="s">
        <v>240</v>
      </c>
      <c r="B37" s="333"/>
      <c r="C37" s="333"/>
      <c r="D37" s="333"/>
      <c r="E37" s="333"/>
    </row>
    <row r="38" spans="1:256" ht="26.45" customHeight="1" x14ac:dyDescent="0.35">
      <c r="A38" s="332" t="s">
        <v>252</v>
      </c>
      <c r="B38" s="333"/>
      <c r="C38" s="333"/>
      <c r="D38" s="333"/>
      <c r="E38" s="333"/>
    </row>
    <row r="39" spans="1:256" ht="20.100000000000001" customHeight="1" x14ac:dyDescent="0.3">
      <c r="A39" s="4"/>
      <c r="B39" s="4"/>
      <c r="C39" s="4"/>
      <c r="D39" s="4"/>
      <c r="E39" s="4"/>
    </row>
    <row r="40" spans="1:256" s="15" customFormat="1" ht="23.45" customHeight="1" x14ac:dyDescent="0.35">
      <c r="A40" s="190" t="s">
        <v>239</v>
      </c>
      <c r="B40" s="118"/>
      <c r="C40" s="118"/>
      <c r="D40" s="118"/>
      <c r="E40" s="118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</row>
    <row r="41" spans="1:256" s="15" customFormat="1" ht="23.45" customHeight="1" x14ac:dyDescent="0.35">
      <c r="A41" s="118"/>
      <c r="B41" s="9" t="s">
        <v>253</v>
      </c>
      <c r="C41" s="118"/>
      <c r="D41" s="118"/>
      <c r="E41" s="118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</row>
    <row r="42" spans="1:256" s="15" customFormat="1" ht="23.45" customHeight="1" x14ac:dyDescent="0.35">
      <c r="A42" s="118"/>
      <c r="B42" s="9" t="s">
        <v>254</v>
      </c>
      <c r="C42" s="118"/>
      <c r="D42" s="118"/>
      <c r="E42" s="118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</row>
    <row r="43" spans="1:256" s="15" customFormat="1" ht="20.100000000000001" customHeight="1" x14ac:dyDescent="0.35">
      <c r="A43" s="118"/>
      <c r="B43" s="118"/>
      <c r="C43" s="118"/>
      <c r="D43" s="118"/>
      <c r="E43" s="118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</row>
    <row r="44" spans="1:256" s="15" customFormat="1" ht="23.45" customHeight="1" x14ac:dyDescent="0.35">
      <c r="A44" s="190" t="s">
        <v>245</v>
      </c>
      <c r="B44" s="118"/>
      <c r="C44" s="118"/>
      <c r="D44" s="118"/>
      <c r="E44" s="118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</row>
    <row r="45" spans="1:256" s="15" customFormat="1" ht="23.45" customHeight="1" x14ac:dyDescent="0.35">
      <c r="A45" s="118"/>
      <c r="B45" s="9" t="s">
        <v>255</v>
      </c>
      <c r="C45" s="118"/>
      <c r="D45" s="118"/>
      <c r="E45" s="118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</row>
    <row r="46" spans="1:256" s="15" customFormat="1" ht="23.45" customHeight="1" x14ac:dyDescent="0.35">
      <c r="A46" s="118"/>
      <c r="B46" s="9" t="s">
        <v>256</v>
      </c>
      <c r="C46" s="118"/>
      <c r="D46" s="118"/>
      <c r="E46" s="118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</row>
    <row r="47" spans="1:256" s="15" customFormat="1" ht="23.45" customHeight="1" x14ac:dyDescent="0.35">
      <c r="A47" s="118"/>
      <c r="B47" s="9" t="s">
        <v>257</v>
      </c>
      <c r="C47" s="118"/>
      <c r="D47" s="118"/>
      <c r="E47" s="118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</row>
    <row r="48" spans="1:256" s="15" customFormat="1" ht="20.100000000000001" customHeight="1" x14ac:dyDescent="0.35">
      <c r="A48" s="118"/>
      <c r="B48" s="118"/>
      <c r="C48" s="118"/>
      <c r="D48" s="118"/>
      <c r="E48" s="118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</row>
    <row r="49" spans="1:256" s="15" customFormat="1" ht="23.45" customHeight="1" x14ac:dyDescent="0.35">
      <c r="A49" s="190" t="s">
        <v>250</v>
      </c>
      <c r="B49" s="118"/>
      <c r="C49" s="118"/>
      <c r="D49" s="118"/>
      <c r="E49" s="118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</row>
    <row r="50" spans="1:256" s="15" customFormat="1" ht="26.45" customHeight="1" x14ac:dyDescent="0.35">
      <c r="A50" s="118"/>
      <c r="B50" s="9" t="s">
        <v>251</v>
      </c>
      <c r="C50" s="9" t="s">
        <v>149</v>
      </c>
      <c r="D50" s="16">
        <v>9001000</v>
      </c>
      <c r="E50" s="136" t="s">
        <v>7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</row>
    <row r="51" spans="1:256" s="15" customFormat="1" ht="24" customHeight="1" x14ac:dyDescent="0.3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</row>
    <row r="52" spans="1:256" s="15" customFormat="1" ht="24" customHeight="1" x14ac:dyDescent="0.3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pans="1:256" s="15" customFormat="1" ht="24" customHeight="1" x14ac:dyDescent="0.3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</row>
    <row r="54" spans="1:256" s="15" customFormat="1" ht="24" customHeight="1" x14ac:dyDescent="0.3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spans="1:256" s="15" customFormat="1" ht="24" customHeight="1" x14ac:dyDescent="0.3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</row>
    <row r="56" spans="1:256" s="15" customFormat="1" ht="24" customHeight="1" x14ac:dyDescent="0.3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</row>
    <row r="57" spans="1:256" s="15" customFormat="1" ht="24" customHeight="1" x14ac:dyDescent="0.3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</row>
    <row r="58" spans="1:256" s="15" customFormat="1" ht="24" customHeight="1" x14ac:dyDescent="0.3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</row>
    <row r="59" spans="1:256" s="15" customFormat="1" ht="24" customHeight="1" x14ac:dyDescent="0.3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</row>
    <row r="60" spans="1:256" s="15" customFormat="1" ht="24" customHeight="1" x14ac:dyDescent="0.3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</row>
    <row r="61" spans="1:256" s="15" customFormat="1" ht="24" customHeight="1" x14ac:dyDescent="0.3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</row>
  </sheetData>
  <mergeCells count="8">
    <mergeCell ref="A38:E38"/>
    <mergeCell ref="A1:E1"/>
    <mergeCell ref="A37:E37"/>
    <mergeCell ref="A35:E35"/>
    <mergeCell ref="A36:E36"/>
    <mergeCell ref="A4:E4"/>
    <mergeCell ref="A3:E3"/>
    <mergeCell ref="A2:E2"/>
  </mergeCells>
  <pageMargins left="0.78740157480314965" right="0.19685039370078741" top="0.98425196850393704" bottom="0.5905511811023622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0"/>
  <sheetViews>
    <sheetView showGridLines="0" tabSelected="1" topLeftCell="A70" zoomScale="120" zoomScaleNormal="120" workbookViewId="0">
      <selection activeCell="K70" sqref="K70:K90"/>
    </sheetView>
  </sheetViews>
  <sheetFormatPr defaultColWidth="9" defaultRowHeight="24" customHeight="1" x14ac:dyDescent="0.3"/>
  <cols>
    <col min="1" max="1" width="23.5703125" style="119" customWidth="1"/>
    <col min="2" max="2" width="13" style="119" customWidth="1"/>
    <col min="3" max="3" width="11.5703125" style="1" customWidth="1"/>
    <col min="4" max="4" width="14.140625" style="119" customWidth="1"/>
    <col min="5" max="5" width="14.140625" style="1" customWidth="1"/>
    <col min="6" max="6" width="12.85546875" style="119" customWidth="1"/>
    <col min="7" max="7" width="11.85546875" style="119" customWidth="1"/>
    <col min="8" max="8" width="14.140625" style="119" customWidth="1"/>
    <col min="9" max="9" width="13.140625" style="119" customWidth="1"/>
    <col min="10" max="10" width="8" style="119" bestFit="1" customWidth="1"/>
    <col min="11" max="11" width="6.85546875" style="1" bestFit="1" customWidth="1"/>
    <col min="12" max="256" width="9" style="119" customWidth="1"/>
    <col min="257" max="16384" width="9" style="120"/>
  </cols>
  <sheetData>
    <row r="1" spans="1:256" ht="29.25" customHeight="1" x14ac:dyDescent="0.4">
      <c r="A1" s="332" t="s">
        <v>303</v>
      </c>
      <c r="B1" s="333"/>
      <c r="C1" s="333"/>
      <c r="D1" s="333"/>
      <c r="E1" s="333"/>
      <c r="F1" s="333"/>
      <c r="G1" s="333"/>
      <c r="H1" s="333"/>
      <c r="I1" s="333"/>
      <c r="J1" s="333"/>
      <c r="K1" s="390" t="s">
        <v>316</v>
      </c>
    </row>
    <row r="2" spans="1:256" ht="26.45" customHeight="1" x14ac:dyDescent="0.35">
      <c r="A2" s="332" t="s">
        <v>147</v>
      </c>
      <c r="B2" s="333"/>
      <c r="C2" s="333"/>
      <c r="D2" s="333"/>
      <c r="E2" s="333"/>
      <c r="F2" s="333"/>
      <c r="G2" s="333"/>
      <c r="H2" s="333"/>
      <c r="I2" s="333"/>
      <c r="J2" s="333"/>
      <c r="K2" s="391"/>
    </row>
    <row r="3" spans="1:256" ht="26.45" customHeight="1" x14ac:dyDescent="0.35">
      <c r="A3" s="332" t="s">
        <v>258</v>
      </c>
      <c r="B3" s="333"/>
      <c r="C3" s="333"/>
      <c r="D3" s="333"/>
      <c r="E3" s="333"/>
      <c r="F3" s="333"/>
      <c r="G3" s="333"/>
      <c r="H3" s="333"/>
      <c r="I3" s="333"/>
      <c r="J3" s="333"/>
      <c r="K3" s="391"/>
    </row>
    <row r="4" spans="1:256" ht="26.45" customHeight="1" x14ac:dyDescent="0.35">
      <c r="A4" s="332" t="s">
        <v>241</v>
      </c>
      <c r="B4" s="333"/>
      <c r="C4" s="333"/>
      <c r="D4" s="333"/>
      <c r="E4" s="333"/>
      <c r="F4" s="333"/>
      <c r="G4" s="333"/>
      <c r="H4" s="333"/>
      <c r="I4" s="333"/>
      <c r="J4" s="333"/>
      <c r="K4" s="391"/>
    </row>
    <row r="5" spans="1:256" ht="20.100000000000001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391"/>
    </row>
    <row r="6" spans="1:256" s="106" customFormat="1" ht="23.45" customHeight="1" x14ac:dyDescent="0.35">
      <c r="A6" s="146" t="s">
        <v>259</v>
      </c>
      <c r="B6" s="123"/>
      <c r="C6" s="123"/>
      <c r="D6" s="123"/>
      <c r="E6" s="123"/>
      <c r="F6" s="123"/>
      <c r="G6" s="123"/>
      <c r="H6" s="123"/>
      <c r="I6" s="123"/>
      <c r="J6" s="191"/>
      <c r="K6" s="391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  <c r="IU6" s="105"/>
      <c r="IV6" s="105"/>
    </row>
    <row r="7" spans="1:256" s="106" customFormat="1" ht="23.45" customHeight="1" x14ac:dyDescent="0.35">
      <c r="A7" s="244" t="s">
        <v>260</v>
      </c>
      <c r="B7" s="382" t="s">
        <v>261</v>
      </c>
      <c r="C7" s="383"/>
      <c r="D7" s="382" t="s">
        <v>40</v>
      </c>
      <c r="E7" s="383"/>
      <c r="F7" s="380" t="s">
        <v>262</v>
      </c>
      <c r="G7" s="380" t="s">
        <v>114</v>
      </c>
      <c r="H7" s="358" t="s">
        <v>118</v>
      </c>
      <c r="I7" s="358" t="s">
        <v>6</v>
      </c>
      <c r="J7" s="380" t="s">
        <v>263</v>
      </c>
      <c r="K7" s="392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  <c r="IU7" s="105"/>
      <c r="IV7" s="105"/>
    </row>
    <row r="8" spans="1:256" s="106" customFormat="1" ht="23.45" customHeight="1" x14ac:dyDescent="0.35">
      <c r="A8" s="296"/>
      <c r="B8" s="384"/>
      <c r="C8" s="385"/>
      <c r="D8" s="384"/>
      <c r="E8" s="385"/>
      <c r="F8" s="381"/>
      <c r="G8" s="381"/>
      <c r="H8" s="359"/>
      <c r="I8" s="359"/>
      <c r="J8" s="381"/>
      <c r="K8" s="392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</row>
    <row r="9" spans="1:256" s="106" customFormat="1" ht="23.45" customHeight="1" x14ac:dyDescent="0.35">
      <c r="A9" s="192"/>
      <c r="B9" s="284"/>
      <c r="C9" s="147"/>
      <c r="D9" s="284"/>
      <c r="E9" s="147"/>
      <c r="F9" s="285"/>
      <c r="G9" s="285"/>
      <c r="H9" s="285"/>
      <c r="I9" s="194"/>
      <c r="J9" s="193"/>
      <c r="K9" s="392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  <c r="IU9" s="105"/>
      <c r="IV9" s="105"/>
    </row>
    <row r="10" spans="1:256" s="106" customFormat="1" ht="23.45" customHeight="1" x14ac:dyDescent="0.35">
      <c r="A10" s="218" t="s">
        <v>264</v>
      </c>
      <c r="B10" s="286"/>
      <c r="C10" s="287">
        <v>2290000</v>
      </c>
      <c r="D10" s="286"/>
      <c r="E10" s="287">
        <v>1749000</v>
      </c>
      <c r="F10" s="196">
        <v>0</v>
      </c>
      <c r="G10" s="288">
        <v>118000</v>
      </c>
      <c r="H10" s="196">
        <v>50000</v>
      </c>
      <c r="I10" s="197">
        <f>SUM(H10+G10+E10+C10)</f>
        <v>4207000</v>
      </c>
      <c r="J10" s="198"/>
      <c r="K10" s="392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  <c r="IU10" s="105"/>
      <c r="IV10" s="105"/>
    </row>
    <row r="11" spans="1:256" s="106" customFormat="1" ht="23.45" customHeight="1" x14ac:dyDescent="0.35">
      <c r="A11" s="199"/>
      <c r="B11" s="290"/>
      <c r="C11" s="291"/>
      <c r="D11" s="290"/>
      <c r="E11" s="292"/>
      <c r="F11" s="293"/>
      <c r="G11" s="293"/>
      <c r="H11" s="293"/>
      <c r="I11" s="288"/>
      <c r="J11" s="198"/>
      <c r="K11" s="392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  <c r="IR11" s="105"/>
      <c r="IS11" s="105"/>
      <c r="IT11" s="105"/>
      <c r="IU11" s="105"/>
      <c r="IV11" s="105"/>
    </row>
    <row r="12" spans="1:256" s="106" customFormat="1" ht="23.45" customHeight="1" x14ac:dyDescent="0.35">
      <c r="A12" s="199"/>
      <c r="B12" s="290"/>
      <c r="C12" s="291"/>
      <c r="D12" s="290"/>
      <c r="E12" s="292"/>
      <c r="F12" s="293"/>
      <c r="G12" s="293"/>
      <c r="H12" s="293"/>
      <c r="I12" s="288"/>
      <c r="J12" s="198"/>
      <c r="K12" s="392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  <c r="IT12" s="105"/>
      <c r="IU12" s="105"/>
      <c r="IV12" s="105"/>
    </row>
    <row r="13" spans="1:256" s="106" customFormat="1" ht="23.45" customHeight="1" x14ac:dyDescent="0.35">
      <c r="A13" s="199"/>
      <c r="B13" s="290"/>
      <c r="C13" s="291"/>
      <c r="D13" s="290"/>
      <c r="E13" s="292"/>
      <c r="F13" s="293"/>
      <c r="G13" s="293"/>
      <c r="H13" s="293"/>
      <c r="I13" s="288"/>
      <c r="J13" s="198"/>
      <c r="K13" s="392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05"/>
      <c r="IT13" s="105"/>
      <c r="IU13" s="105"/>
      <c r="IV13" s="105"/>
    </row>
    <row r="14" spans="1:256" s="106" customFormat="1" ht="23.45" customHeight="1" x14ac:dyDescent="0.35">
      <c r="A14" s="199"/>
      <c r="B14" s="290"/>
      <c r="C14" s="291"/>
      <c r="D14" s="290"/>
      <c r="E14" s="292"/>
      <c r="F14" s="293"/>
      <c r="G14" s="293"/>
      <c r="H14" s="293"/>
      <c r="I14" s="288"/>
      <c r="J14" s="198"/>
      <c r="K14" s="392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05"/>
      <c r="IT14" s="105"/>
      <c r="IU14" s="105"/>
      <c r="IV14" s="105"/>
    </row>
    <row r="15" spans="1:256" s="106" customFormat="1" ht="23.45" customHeight="1" x14ac:dyDescent="0.35">
      <c r="A15" s="199"/>
      <c r="B15" s="290"/>
      <c r="C15" s="291"/>
      <c r="D15" s="290"/>
      <c r="E15" s="292"/>
      <c r="F15" s="293"/>
      <c r="G15" s="293"/>
      <c r="H15" s="293"/>
      <c r="I15" s="288"/>
      <c r="J15" s="198"/>
      <c r="K15" s="392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  <c r="IT15" s="105"/>
      <c r="IU15" s="105"/>
      <c r="IV15" s="105"/>
    </row>
    <row r="16" spans="1:256" s="106" customFormat="1" ht="20.100000000000001" customHeight="1" x14ac:dyDescent="0.35">
      <c r="A16" s="289"/>
      <c r="B16" s="294"/>
      <c r="C16" s="149"/>
      <c r="D16" s="294"/>
      <c r="E16" s="149"/>
      <c r="F16" s="289"/>
      <c r="G16" s="289"/>
      <c r="H16" s="289"/>
      <c r="I16" s="289"/>
      <c r="J16" s="198"/>
      <c r="K16" s="392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</row>
    <row r="17" spans="1:256" s="106" customFormat="1" ht="20.100000000000001" customHeight="1" x14ac:dyDescent="0.35">
      <c r="A17" s="289"/>
      <c r="B17" s="294"/>
      <c r="C17" s="149"/>
      <c r="D17" s="294"/>
      <c r="E17" s="149"/>
      <c r="F17" s="289"/>
      <c r="G17" s="289"/>
      <c r="H17" s="289"/>
      <c r="I17" s="289"/>
      <c r="J17" s="198"/>
      <c r="K17" s="392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  <c r="IU17" s="105"/>
      <c r="IV17" s="105"/>
    </row>
    <row r="18" spans="1:256" s="106" customFormat="1" ht="20.100000000000001" customHeight="1" x14ac:dyDescent="0.35">
      <c r="A18" s="289"/>
      <c r="B18" s="294"/>
      <c r="C18" s="149"/>
      <c r="D18" s="294"/>
      <c r="E18" s="149"/>
      <c r="F18" s="289"/>
      <c r="G18" s="289"/>
      <c r="H18" s="289"/>
      <c r="I18" s="289"/>
      <c r="J18" s="198"/>
      <c r="K18" s="392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  <c r="IT18" s="105"/>
      <c r="IU18" s="105"/>
      <c r="IV18" s="105"/>
    </row>
    <row r="19" spans="1:256" s="106" customFormat="1" ht="20.100000000000001" customHeight="1" x14ac:dyDescent="0.35">
      <c r="A19" s="289"/>
      <c r="B19" s="167"/>
      <c r="C19" s="151"/>
      <c r="D19" s="167"/>
      <c r="E19" s="151"/>
      <c r="F19" s="295"/>
      <c r="G19" s="295"/>
      <c r="H19" s="295"/>
      <c r="I19" s="295"/>
      <c r="J19" s="198"/>
      <c r="K19" s="392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  <c r="IT19" s="105"/>
      <c r="IU19" s="105"/>
      <c r="IV19" s="105"/>
    </row>
    <row r="20" spans="1:256" s="106" customFormat="1" ht="23.45" customHeight="1" x14ac:dyDescent="0.35">
      <c r="A20" s="298" t="s">
        <v>265</v>
      </c>
      <c r="B20" s="297"/>
      <c r="C20" s="205">
        <f>SUM(C10:C19)</f>
        <v>2290000</v>
      </c>
      <c r="D20" s="202"/>
      <c r="E20" s="206">
        <f>SUM(E10:E19)</f>
        <v>1749000</v>
      </c>
      <c r="F20" s="102">
        <f>SUM(F10:F19)</f>
        <v>0</v>
      </c>
      <c r="G20" s="69">
        <f>SUM(G10:G19)</f>
        <v>118000</v>
      </c>
      <c r="H20" s="102">
        <f>SUM(H10:H19)</f>
        <v>50000</v>
      </c>
      <c r="I20" s="69">
        <f>SUM(I10:I19)</f>
        <v>4207000</v>
      </c>
      <c r="J20" s="209"/>
      <c r="K20" s="392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05"/>
      <c r="IT20" s="105"/>
      <c r="IU20" s="105"/>
      <c r="IV20" s="105"/>
    </row>
    <row r="21" spans="1:256" s="106" customFormat="1" ht="23.45" customHeight="1" x14ac:dyDescent="0.35">
      <c r="A21" s="121"/>
      <c r="B21" s="143"/>
      <c r="C21" s="143"/>
      <c r="D21" s="143"/>
      <c r="E21" s="211"/>
      <c r="F21" s="211"/>
      <c r="G21" s="143"/>
      <c r="H21" s="211"/>
      <c r="I21" s="143"/>
      <c r="J21" s="212"/>
      <c r="K21" s="299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  <c r="IT21" s="105"/>
      <c r="IU21" s="105"/>
      <c r="IV21" s="105"/>
    </row>
    <row r="22" spans="1:256" s="106" customFormat="1" ht="23.45" customHeight="1" x14ac:dyDescent="0.35">
      <c r="A22" s="121"/>
      <c r="B22" s="16"/>
      <c r="C22" s="16"/>
      <c r="D22" s="16"/>
      <c r="E22" s="46"/>
      <c r="F22" s="46"/>
      <c r="G22" s="16"/>
      <c r="H22" s="46"/>
      <c r="I22" s="16"/>
      <c r="J22" s="4"/>
      <c r="K22" s="299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  <c r="IT22" s="105"/>
      <c r="IU22" s="105"/>
      <c r="IV22" s="105"/>
    </row>
    <row r="23" spans="1:256" ht="30.75" customHeight="1" x14ac:dyDescent="0.4">
      <c r="A23" s="332" t="s">
        <v>303</v>
      </c>
      <c r="B23" s="333"/>
      <c r="C23" s="333"/>
      <c r="D23" s="333"/>
      <c r="E23" s="333"/>
      <c r="F23" s="333"/>
      <c r="G23" s="333"/>
      <c r="H23" s="333"/>
      <c r="I23" s="333"/>
      <c r="J23" s="333"/>
      <c r="K23" s="390" t="s">
        <v>326</v>
      </c>
    </row>
    <row r="24" spans="1:256" ht="26.45" customHeight="1" x14ac:dyDescent="0.35">
      <c r="A24" s="332" t="s">
        <v>147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93"/>
    </row>
    <row r="25" spans="1:256" ht="26.45" customHeight="1" x14ac:dyDescent="0.35">
      <c r="A25" s="332" t="s">
        <v>327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93"/>
    </row>
    <row r="26" spans="1:256" ht="26.45" customHeight="1" x14ac:dyDescent="0.35">
      <c r="A26" s="332" t="s">
        <v>241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93"/>
    </row>
    <row r="27" spans="1:256" ht="20.100000000000001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393"/>
    </row>
    <row r="28" spans="1:256" ht="23.45" customHeight="1" x14ac:dyDescent="0.35">
      <c r="A28" s="146" t="s">
        <v>266</v>
      </c>
      <c r="B28" s="191"/>
      <c r="C28" s="191"/>
      <c r="D28" s="191"/>
      <c r="E28" s="191"/>
      <c r="F28" s="191"/>
      <c r="G28" s="191"/>
      <c r="H28" s="191"/>
      <c r="I28" s="191"/>
      <c r="J28" s="191"/>
      <c r="K28" s="393"/>
    </row>
    <row r="29" spans="1:256" ht="8.4499999999999993" customHeight="1" x14ac:dyDescent="0.3">
      <c r="A29" s="358" t="s">
        <v>260</v>
      </c>
      <c r="B29" s="382" t="s">
        <v>261</v>
      </c>
      <c r="C29" s="383"/>
      <c r="D29" s="382" t="s">
        <v>40</v>
      </c>
      <c r="E29" s="383"/>
      <c r="F29" s="358" t="s">
        <v>262</v>
      </c>
      <c r="G29" s="358" t="s">
        <v>114</v>
      </c>
      <c r="H29" s="358" t="s">
        <v>118</v>
      </c>
      <c r="I29" s="358" t="s">
        <v>6</v>
      </c>
      <c r="J29" s="358" t="s">
        <v>263</v>
      </c>
      <c r="K29" s="394"/>
    </row>
    <row r="30" spans="1:256" ht="14.45" customHeight="1" x14ac:dyDescent="0.3">
      <c r="A30" s="359"/>
      <c r="B30" s="384"/>
      <c r="C30" s="385"/>
      <c r="D30" s="384"/>
      <c r="E30" s="385"/>
      <c r="F30" s="359"/>
      <c r="G30" s="359"/>
      <c r="H30" s="359"/>
      <c r="I30" s="359"/>
      <c r="J30" s="359"/>
      <c r="K30" s="394"/>
    </row>
    <row r="31" spans="1:256" ht="23.45" customHeight="1" x14ac:dyDescent="0.35">
      <c r="A31" s="285"/>
      <c r="B31" s="284"/>
      <c r="C31" s="147"/>
      <c r="D31" s="284"/>
      <c r="E31" s="147"/>
      <c r="F31" s="285"/>
      <c r="G31" s="285"/>
      <c r="H31" s="285"/>
      <c r="I31" s="194"/>
      <c r="J31" s="285"/>
      <c r="K31" s="394"/>
    </row>
    <row r="32" spans="1:256" ht="23.45" customHeight="1" x14ac:dyDescent="0.35">
      <c r="A32" s="218" t="s">
        <v>264</v>
      </c>
      <c r="B32" s="386" t="s">
        <v>221</v>
      </c>
      <c r="C32" s="387"/>
      <c r="D32" s="386" t="s">
        <v>221</v>
      </c>
      <c r="E32" s="387"/>
      <c r="F32" s="195" t="s">
        <v>221</v>
      </c>
      <c r="G32" s="300">
        <v>18500000</v>
      </c>
      <c r="H32" s="195" t="s">
        <v>221</v>
      </c>
      <c r="I32" s="213">
        <f>SUM(G32)</f>
        <v>18500000</v>
      </c>
      <c r="J32" s="289"/>
      <c r="K32" s="394"/>
    </row>
    <row r="33" spans="1:256" ht="20.100000000000001" customHeight="1" x14ac:dyDescent="0.35">
      <c r="A33" s="289"/>
      <c r="B33" s="294"/>
      <c r="C33" s="149"/>
      <c r="D33" s="294"/>
      <c r="E33" s="149"/>
      <c r="F33" s="289"/>
      <c r="G33" s="289"/>
      <c r="H33" s="289"/>
      <c r="I33" s="289"/>
      <c r="J33" s="289"/>
      <c r="K33" s="394"/>
    </row>
    <row r="34" spans="1:256" ht="20.100000000000001" customHeight="1" x14ac:dyDescent="0.35">
      <c r="A34" s="289"/>
      <c r="B34" s="294"/>
      <c r="C34" s="149"/>
      <c r="D34" s="294"/>
      <c r="E34" s="149"/>
      <c r="F34" s="289"/>
      <c r="G34" s="289"/>
      <c r="H34" s="289"/>
      <c r="I34" s="289"/>
      <c r="J34" s="289"/>
      <c r="K34" s="394"/>
    </row>
    <row r="35" spans="1:256" ht="20.100000000000001" customHeight="1" x14ac:dyDescent="0.35">
      <c r="A35" s="289"/>
      <c r="B35" s="294"/>
      <c r="C35" s="149"/>
      <c r="D35" s="294"/>
      <c r="E35" s="149"/>
      <c r="F35" s="289"/>
      <c r="G35" s="289"/>
      <c r="H35" s="289"/>
      <c r="I35" s="289"/>
      <c r="J35" s="289"/>
      <c r="K35" s="394"/>
    </row>
    <row r="36" spans="1:256" ht="20.100000000000001" customHeight="1" x14ac:dyDescent="0.35">
      <c r="A36" s="289"/>
      <c r="B36" s="294"/>
      <c r="C36" s="149"/>
      <c r="D36" s="294"/>
      <c r="E36" s="149"/>
      <c r="F36" s="289"/>
      <c r="G36" s="289"/>
      <c r="H36" s="289"/>
      <c r="I36" s="289"/>
      <c r="J36" s="289"/>
      <c r="K36" s="394"/>
    </row>
    <row r="37" spans="1:256" ht="20.100000000000001" customHeight="1" x14ac:dyDescent="0.35">
      <c r="A37" s="289"/>
      <c r="B37" s="294"/>
      <c r="C37" s="149"/>
      <c r="D37" s="294"/>
      <c r="E37" s="149"/>
      <c r="F37" s="289"/>
      <c r="G37" s="289"/>
      <c r="H37" s="289"/>
      <c r="I37" s="289"/>
      <c r="J37" s="289"/>
      <c r="K37" s="394"/>
    </row>
    <row r="38" spans="1:256" ht="20.100000000000001" customHeight="1" x14ac:dyDescent="0.35">
      <c r="A38" s="289"/>
      <c r="B38" s="294"/>
      <c r="C38" s="149"/>
      <c r="D38" s="294"/>
      <c r="E38" s="149"/>
      <c r="F38" s="289"/>
      <c r="G38" s="289"/>
      <c r="H38" s="289"/>
      <c r="I38" s="289"/>
      <c r="J38" s="289"/>
      <c r="K38" s="394"/>
    </row>
    <row r="39" spans="1:256" ht="20.100000000000001" customHeight="1" x14ac:dyDescent="0.35">
      <c r="A39" s="289"/>
      <c r="B39" s="294"/>
      <c r="C39" s="149"/>
      <c r="D39" s="294"/>
      <c r="E39" s="149"/>
      <c r="F39" s="289"/>
      <c r="G39" s="289"/>
      <c r="H39" s="289"/>
      <c r="I39" s="289"/>
      <c r="J39" s="289"/>
      <c r="K39" s="394"/>
    </row>
    <row r="40" spans="1:256" ht="20.100000000000001" customHeight="1" x14ac:dyDescent="0.35">
      <c r="A40" s="289"/>
      <c r="B40" s="294"/>
      <c r="C40" s="149"/>
      <c r="D40" s="294"/>
      <c r="E40" s="149"/>
      <c r="F40" s="289"/>
      <c r="G40" s="289"/>
      <c r="H40" s="289"/>
      <c r="I40" s="289"/>
      <c r="J40" s="289"/>
      <c r="K40" s="394"/>
    </row>
    <row r="41" spans="1:256" ht="20.100000000000001" customHeight="1" x14ac:dyDescent="0.35">
      <c r="A41" s="289"/>
      <c r="B41" s="294"/>
      <c r="C41" s="149"/>
      <c r="D41" s="294"/>
      <c r="E41" s="149"/>
      <c r="F41" s="289"/>
      <c r="G41" s="289"/>
      <c r="H41" s="289"/>
      <c r="I41" s="289"/>
      <c r="J41" s="289"/>
      <c r="K41" s="394"/>
    </row>
    <row r="42" spans="1:256" ht="20.100000000000001" customHeight="1" x14ac:dyDescent="0.35">
      <c r="A42" s="289"/>
      <c r="B42" s="167"/>
      <c r="C42" s="151"/>
      <c r="D42" s="167"/>
      <c r="E42" s="151"/>
      <c r="F42" s="295"/>
      <c r="G42" s="295"/>
      <c r="H42" s="295"/>
      <c r="I42" s="295"/>
      <c r="J42" s="289"/>
      <c r="K42" s="394"/>
    </row>
    <row r="43" spans="1:256" s="303" customFormat="1" ht="23.45" customHeight="1" x14ac:dyDescent="0.35">
      <c r="A43" s="298" t="s">
        <v>265</v>
      </c>
      <c r="B43" s="395" t="s">
        <v>221</v>
      </c>
      <c r="C43" s="396"/>
      <c r="D43" s="360" t="s">
        <v>221</v>
      </c>
      <c r="E43" s="396"/>
      <c r="F43" s="90" t="s">
        <v>221</v>
      </c>
      <c r="G43" s="69">
        <f>SUM(G32:G42)</f>
        <v>18500000</v>
      </c>
      <c r="H43" s="90" t="s">
        <v>221</v>
      </c>
      <c r="I43" s="69">
        <f>SUM(I32:I42)</f>
        <v>18500000</v>
      </c>
      <c r="J43" s="301"/>
      <c r="K43" s="394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2"/>
      <c r="AW43" s="302"/>
      <c r="AX43" s="302"/>
      <c r="AY43" s="302"/>
      <c r="AZ43" s="302"/>
      <c r="BA43" s="302"/>
      <c r="BB43" s="302"/>
      <c r="BC43" s="302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2"/>
      <c r="BS43" s="302"/>
      <c r="BT43" s="302"/>
      <c r="BU43" s="302"/>
      <c r="BV43" s="302"/>
      <c r="BW43" s="302"/>
      <c r="BX43" s="302"/>
      <c r="BY43" s="302"/>
      <c r="BZ43" s="302"/>
      <c r="CA43" s="302"/>
      <c r="CB43" s="302"/>
      <c r="CC43" s="302"/>
      <c r="CD43" s="302"/>
      <c r="CE43" s="302"/>
      <c r="CF43" s="302"/>
      <c r="CG43" s="302"/>
      <c r="CH43" s="302"/>
      <c r="CI43" s="302"/>
      <c r="CJ43" s="302"/>
      <c r="CK43" s="302"/>
      <c r="CL43" s="302"/>
      <c r="CM43" s="302"/>
      <c r="CN43" s="302"/>
      <c r="CO43" s="302"/>
      <c r="CP43" s="302"/>
      <c r="CQ43" s="302"/>
      <c r="CR43" s="302"/>
      <c r="CS43" s="302"/>
      <c r="CT43" s="302"/>
      <c r="CU43" s="302"/>
      <c r="CV43" s="302"/>
      <c r="CW43" s="302"/>
      <c r="CX43" s="302"/>
      <c r="CY43" s="302"/>
      <c r="CZ43" s="302"/>
      <c r="DA43" s="302"/>
      <c r="DB43" s="302"/>
      <c r="DC43" s="302"/>
      <c r="DD43" s="302"/>
      <c r="DE43" s="302"/>
      <c r="DF43" s="302"/>
      <c r="DG43" s="302"/>
      <c r="DH43" s="302"/>
      <c r="DI43" s="302"/>
      <c r="DJ43" s="302"/>
      <c r="DK43" s="302"/>
      <c r="DL43" s="302"/>
      <c r="DM43" s="302"/>
      <c r="DN43" s="302"/>
      <c r="DO43" s="302"/>
      <c r="DP43" s="302"/>
      <c r="DQ43" s="302"/>
      <c r="DR43" s="302"/>
      <c r="DS43" s="302"/>
      <c r="DT43" s="302"/>
      <c r="DU43" s="302"/>
      <c r="DV43" s="302"/>
      <c r="DW43" s="302"/>
      <c r="DX43" s="302"/>
      <c r="DY43" s="302"/>
      <c r="DZ43" s="302"/>
      <c r="EA43" s="302"/>
      <c r="EB43" s="302"/>
      <c r="EC43" s="302"/>
      <c r="ED43" s="302"/>
      <c r="EE43" s="302"/>
      <c r="EF43" s="302"/>
      <c r="EG43" s="302"/>
      <c r="EH43" s="302"/>
      <c r="EI43" s="302"/>
      <c r="EJ43" s="302"/>
      <c r="EK43" s="302"/>
      <c r="EL43" s="302"/>
      <c r="EM43" s="302"/>
      <c r="EN43" s="302"/>
      <c r="EO43" s="302"/>
      <c r="EP43" s="302"/>
      <c r="EQ43" s="302"/>
      <c r="ER43" s="302"/>
      <c r="ES43" s="302"/>
      <c r="ET43" s="302"/>
      <c r="EU43" s="302"/>
      <c r="EV43" s="302"/>
      <c r="EW43" s="302"/>
      <c r="EX43" s="302"/>
      <c r="EY43" s="302"/>
      <c r="EZ43" s="302"/>
      <c r="FA43" s="302"/>
      <c r="FB43" s="302"/>
      <c r="FC43" s="302"/>
      <c r="FD43" s="302"/>
      <c r="FE43" s="302"/>
      <c r="FF43" s="302"/>
      <c r="FG43" s="302"/>
      <c r="FH43" s="302"/>
      <c r="FI43" s="302"/>
      <c r="FJ43" s="302"/>
      <c r="FK43" s="302"/>
      <c r="FL43" s="302"/>
      <c r="FM43" s="302"/>
      <c r="FN43" s="302"/>
      <c r="FO43" s="302"/>
      <c r="FP43" s="302"/>
      <c r="FQ43" s="302"/>
      <c r="FR43" s="302"/>
      <c r="FS43" s="302"/>
      <c r="FT43" s="302"/>
      <c r="FU43" s="302"/>
      <c r="FV43" s="302"/>
      <c r="FW43" s="302"/>
      <c r="FX43" s="302"/>
      <c r="FY43" s="302"/>
      <c r="FZ43" s="302"/>
      <c r="GA43" s="302"/>
      <c r="GB43" s="302"/>
      <c r="GC43" s="302"/>
      <c r="GD43" s="302"/>
      <c r="GE43" s="302"/>
      <c r="GF43" s="302"/>
      <c r="GG43" s="302"/>
      <c r="GH43" s="302"/>
      <c r="GI43" s="302"/>
      <c r="GJ43" s="302"/>
      <c r="GK43" s="302"/>
      <c r="GL43" s="302"/>
      <c r="GM43" s="302"/>
      <c r="GN43" s="302"/>
      <c r="GO43" s="302"/>
      <c r="GP43" s="302"/>
      <c r="GQ43" s="302"/>
      <c r="GR43" s="302"/>
      <c r="GS43" s="302"/>
      <c r="GT43" s="302"/>
      <c r="GU43" s="302"/>
      <c r="GV43" s="302"/>
      <c r="GW43" s="302"/>
      <c r="GX43" s="302"/>
      <c r="GY43" s="302"/>
      <c r="GZ43" s="302"/>
      <c r="HA43" s="302"/>
      <c r="HB43" s="302"/>
      <c r="HC43" s="302"/>
      <c r="HD43" s="302"/>
      <c r="HE43" s="302"/>
      <c r="HF43" s="302"/>
      <c r="HG43" s="302"/>
      <c r="HH43" s="302"/>
      <c r="HI43" s="302"/>
      <c r="HJ43" s="302"/>
      <c r="HK43" s="302"/>
      <c r="HL43" s="302"/>
      <c r="HM43" s="302"/>
      <c r="HN43" s="302"/>
      <c r="HO43" s="302"/>
      <c r="HP43" s="302"/>
      <c r="HQ43" s="302"/>
      <c r="HR43" s="302"/>
      <c r="HS43" s="302"/>
      <c r="HT43" s="302"/>
      <c r="HU43" s="302"/>
      <c r="HV43" s="302"/>
      <c r="HW43" s="302"/>
      <c r="HX43" s="302"/>
      <c r="HY43" s="302"/>
      <c r="HZ43" s="302"/>
      <c r="IA43" s="302"/>
      <c r="IB43" s="302"/>
      <c r="IC43" s="302"/>
      <c r="ID43" s="302"/>
      <c r="IE43" s="302"/>
      <c r="IF43" s="302"/>
      <c r="IG43" s="302"/>
      <c r="IH43" s="302"/>
      <c r="II43" s="302"/>
      <c r="IJ43" s="302"/>
      <c r="IK43" s="302"/>
      <c r="IL43" s="302"/>
      <c r="IM43" s="302"/>
      <c r="IN43" s="302"/>
      <c r="IO43" s="302"/>
      <c r="IP43" s="302"/>
      <c r="IQ43" s="302"/>
      <c r="IR43" s="302"/>
      <c r="IS43" s="302"/>
      <c r="IT43" s="302"/>
      <c r="IU43" s="302"/>
      <c r="IV43" s="302"/>
    </row>
    <row r="44" spans="1:256" s="303" customFormat="1" ht="22.5" customHeight="1" x14ac:dyDescent="0.35">
      <c r="A44" s="122"/>
      <c r="B44" s="275"/>
      <c r="C44" s="168"/>
      <c r="D44" s="275"/>
      <c r="E44" s="168"/>
      <c r="F44" s="275"/>
      <c r="G44" s="143"/>
      <c r="H44" s="275"/>
      <c r="I44" s="143"/>
      <c r="J44" s="6"/>
      <c r="K44" s="230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302"/>
      <c r="AM44" s="302"/>
      <c r="AN44" s="302"/>
      <c r="AO44" s="302"/>
      <c r="AP44" s="302"/>
      <c r="AQ44" s="302"/>
      <c r="AR44" s="302"/>
      <c r="AS44" s="302"/>
      <c r="AT44" s="302"/>
      <c r="AU44" s="302"/>
      <c r="AV44" s="302"/>
      <c r="AW44" s="302"/>
      <c r="AX44" s="302"/>
      <c r="AY44" s="302"/>
      <c r="AZ44" s="302"/>
      <c r="BA44" s="302"/>
      <c r="BB44" s="302"/>
      <c r="BC44" s="302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  <c r="BR44" s="302"/>
      <c r="BS44" s="302"/>
      <c r="BT44" s="302"/>
      <c r="BU44" s="302"/>
      <c r="BV44" s="302"/>
      <c r="BW44" s="302"/>
      <c r="BX44" s="302"/>
      <c r="BY44" s="302"/>
      <c r="BZ44" s="302"/>
      <c r="CA44" s="302"/>
      <c r="CB44" s="302"/>
      <c r="CC44" s="302"/>
      <c r="CD44" s="302"/>
      <c r="CE44" s="302"/>
      <c r="CF44" s="302"/>
      <c r="CG44" s="302"/>
      <c r="CH44" s="302"/>
      <c r="CI44" s="302"/>
      <c r="CJ44" s="302"/>
      <c r="CK44" s="302"/>
      <c r="CL44" s="302"/>
      <c r="CM44" s="302"/>
      <c r="CN44" s="302"/>
      <c r="CO44" s="302"/>
      <c r="CP44" s="302"/>
      <c r="CQ44" s="302"/>
      <c r="CR44" s="302"/>
      <c r="CS44" s="302"/>
      <c r="CT44" s="302"/>
      <c r="CU44" s="302"/>
      <c r="CV44" s="302"/>
      <c r="CW44" s="302"/>
      <c r="CX44" s="302"/>
      <c r="CY44" s="302"/>
      <c r="CZ44" s="302"/>
      <c r="DA44" s="302"/>
      <c r="DB44" s="302"/>
      <c r="DC44" s="302"/>
      <c r="DD44" s="302"/>
      <c r="DE44" s="302"/>
      <c r="DF44" s="302"/>
      <c r="DG44" s="302"/>
      <c r="DH44" s="302"/>
      <c r="DI44" s="302"/>
      <c r="DJ44" s="302"/>
      <c r="DK44" s="302"/>
      <c r="DL44" s="302"/>
      <c r="DM44" s="302"/>
      <c r="DN44" s="302"/>
      <c r="DO44" s="302"/>
      <c r="DP44" s="302"/>
      <c r="DQ44" s="302"/>
      <c r="DR44" s="302"/>
      <c r="DS44" s="302"/>
      <c r="DT44" s="302"/>
      <c r="DU44" s="302"/>
      <c r="DV44" s="302"/>
      <c r="DW44" s="302"/>
      <c r="DX44" s="302"/>
      <c r="DY44" s="302"/>
      <c r="DZ44" s="302"/>
      <c r="EA44" s="302"/>
      <c r="EB44" s="302"/>
      <c r="EC44" s="302"/>
      <c r="ED44" s="302"/>
      <c r="EE44" s="302"/>
      <c r="EF44" s="302"/>
      <c r="EG44" s="302"/>
      <c r="EH44" s="302"/>
      <c r="EI44" s="302"/>
      <c r="EJ44" s="302"/>
      <c r="EK44" s="302"/>
      <c r="EL44" s="302"/>
      <c r="EM44" s="302"/>
      <c r="EN44" s="302"/>
      <c r="EO44" s="302"/>
      <c r="EP44" s="302"/>
      <c r="EQ44" s="302"/>
      <c r="ER44" s="302"/>
      <c r="ES44" s="302"/>
      <c r="ET44" s="302"/>
      <c r="EU44" s="302"/>
      <c r="EV44" s="302"/>
      <c r="EW44" s="302"/>
      <c r="EX44" s="302"/>
      <c r="EY44" s="302"/>
      <c r="EZ44" s="302"/>
      <c r="FA44" s="302"/>
      <c r="FB44" s="302"/>
      <c r="FC44" s="302"/>
      <c r="FD44" s="302"/>
      <c r="FE44" s="302"/>
      <c r="FF44" s="302"/>
      <c r="FG44" s="302"/>
      <c r="FH44" s="302"/>
      <c r="FI44" s="302"/>
      <c r="FJ44" s="302"/>
      <c r="FK44" s="302"/>
      <c r="FL44" s="302"/>
      <c r="FM44" s="302"/>
      <c r="FN44" s="302"/>
      <c r="FO44" s="302"/>
      <c r="FP44" s="302"/>
      <c r="FQ44" s="302"/>
      <c r="FR44" s="302"/>
      <c r="FS44" s="302"/>
      <c r="FT44" s="302"/>
      <c r="FU44" s="302"/>
      <c r="FV44" s="302"/>
      <c r="FW44" s="302"/>
      <c r="FX44" s="302"/>
      <c r="FY44" s="302"/>
      <c r="FZ44" s="302"/>
      <c r="GA44" s="302"/>
      <c r="GB44" s="302"/>
      <c r="GC44" s="302"/>
      <c r="GD44" s="302"/>
      <c r="GE44" s="302"/>
      <c r="GF44" s="302"/>
      <c r="GG44" s="302"/>
      <c r="GH44" s="302"/>
      <c r="GI44" s="302"/>
      <c r="GJ44" s="302"/>
      <c r="GK44" s="302"/>
      <c r="GL44" s="302"/>
      <c r="GM44" s="302"/>
      <c r="GN44" s="302"/>
      <c r="GO44" s="302"/>
      <c r="GP44" s="302"/>
      <c r="GQ44" s="302"/>
      <c r="GR44" s="302"/>
      <c r="GS44" s="302"/>
      <c r="GT44" s="302"/>
      <c r="GU44" s="302"/>
      <c r="GV44" s="302"/>
      <c r="GW44" s="302"/>
      <c r="GX44" s="302"/>
      <c r="GY44" s="302"/>
      <c r="GZ44" s="302"/>
      <c r="HA44" s="302"/>
      <c r="HB44" s="302"/>
      <c r="HC44" s="302"/>
      <c r="HD44" s="302"/>
      <c r="HE44" s="302"/>
      <c r="HF44" s="302"/>
      <c r="HG44" s="302"/>
      <c r="HH44" s="302"/>
      <c r="HI44" s="302"/>
      <c r="HJ44" s="302"/>
      <c r="HK44" s="302"/>
      <c r="HL44" s="302"/>
      <c r="HM44" s="302"/>
      <c r="HN44" s="302"/>
      <c r="HO44" s="302"/>
      <c r="HP44" s="302"/>
      <c r="HQ44" s="302"/>
      <c r="HR44" s="302"/>
      <c r="HS44" s="302"/>
      <c r="HT44" s="302"/>
      <c r="HU44" s="302"/>
      <c r="HV44" s="302"/>
      <c r="HW44" s="302"/>
      <c r="HX44" s="302"/>
      <c r="HY44" s="302"/>
      <c r="HZ44" s="302"/>
      <c r="IA44" s="302"/>
      <c r="IB44" s="302"/>
      <c r="IC44" s="302"/>
      <c r="ID44" s="302"/>
      <c r="IE44" s="302"/>
      <c r="IF44" s="302"/>
      <c r="IG44" s="302"/>
      <c r="IH44" s="302"/>
      <c r="II44" s="302"/>
      <c r="IJ44" s="302"/>
      <c r="IK44" s="302"/>
      <c r="IL44" s="302"/>
      <c r="IM44" s="302"/>
      <c r="IN44" s="302"/>
      <c r="IO44" s="302"/>
      <c r="IP44" s="302"/>
      <c r="IQ44" s="302"/>
      <c r="IR44" s="302"/>
      <c r="IS44" s="302"/>
      <c r="IT44" s="302"/>
      <c r="IU44" s="302"/>
      <c r="IV44" s="302"/>
    </row>
    <row r="45" spans="1:256" s="306" customFormat="1" ht="23.45" customHeight="1" x14ac:dyDescent="0.35">
      <c r="A45" s="122"/>
      <c r="B45" s="122"/>
      <c r="C45" s="304"/>
      <c r="D45" s="122"/>
      <c r="E45" s="304"/>
      <c r="F45" s="122"/>
      <c r="G45" s="16"/>
      <c r="H45" s="122"/>
      <c r="I45" s="16"/>
      <c r="J45" s="6"/>
      <c r="K45" s="230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  <c r="BL45" s="305"/>
      <c r="BM45" s="305"/>
      <c r="BN45" s="305"/>
      <c r="BO45" s="305"/>
      <c r="BP45" s="305"/>
      <c r="BQ45" s="305"/>
      <c r="BR45" s="305"/>
      <c r="BS45" s="305"/>
      <c r="BT45" s="305"/>
      <c r="BU45" s="305"/>
      <c r="BV45" s="305"/>
      <c r="BW45" s="305"/>
      <c r="BX45" s="305"/>
      <c r="BY45" s="305"/>
      <c r="BZ45" s="305"/>
      <c r="CA45" s="305"/>
      <c r="CB45" s="305"/>
      <c r="CC45" s="305"/>
      <c r="CD45" s="305"/>
      <c r="CE45" s="305"/>
      <c r="CF45" s="305"/>
      <c r="CG45" s="305"/>
      <c r="CH45" s="305"/>
      <c r="CI45" s="305"/>
      <c r="CJ45" s="305"/>
      <c r="CK45" s="305"/>
      <c r="CL45" s="305"/>
      <c r="CM45" s="305"/>
      <c r="CN45" s="305"/>
      <c r="CO45" s="305"/>
      <c r="CP45" s="305"/>
      <c r="CQ45" s="305"/>
      <c r="CR45" s="305"/>
      <c r="CS45" s="305"/>
      <c r="CT45" s="305"/>
      <c r="CU45" s="305"/>
      <c r="CV45" s="305"/>
      <c r="CW45" s="305"/>
      <c r="CX45" s="305"/>
      <c r="CY45" s="305"/>
      <c r="CZ45" s="305"/>
      <c r="DA45" s="305"/>
      <c r="DB45" s="305"/>
      <c r="DC45" s="305"/>
      <c r="DD45" s="305"/>
      <c r="DE45" s="305"/>
      <c r="DF45" s="305"/>
      <c r="DG45" s="305"/>
      <c r="DH45" s="305"/>
      <c r="DI45" s="305"/>
      <c r="DJ45" s="305"/>
      <c r="DK45" s="305"/>
      <c r="DL45" s="305"/>
      <c r="DM45" s="305"/>
      <c r="DN45" s="305"/>
      <c r="DO45" s="305"/>
      <c r="DP45" s="305"/>
      <c r="DQ45" s="305"/>
      <c r="DR45" s="305"/>
      <c r="DS45" s="305"/>
      <c r="DT45" s="305"/>
      <c r="DU45" s="305"/>
      <c r="DV45" s="305"/>
      <c r="DW45" s="305"/>
      <c r="DX45" s="305"/>
      <c r="DY45" s="305"/>
      <c r="DZ45" s="305"/>
      <c r="EA45" s="305"/>
      <c r="EB45" s="305"/>
      <c r="EC45" s="305"/>
      <c r="ED45" s="305"/>
      <c r="EE45" s="305"/>
      <c r="EF45" s="305"/>
      <c r="EG45" s="305"/>
      <c r="EH45" s="305"/>
      <c r="EI45" s="305"/>
      <c r="EJ45" s="305"/>
      <c r="EK45" s="305"/>
      <c r="EL45" s="305"/>
      <c r="EM45" s="305"/>
      <c r="EN45" s="305"/>
      <c r="EO45" s="305"/>
      <c r="EP45" s="305"/>
      <c r="EQ45" s="305"/>
      <c r="ER45" s="305"/>
      <c r="ES45" s="305"/>
      <c r="ET45" s="305"/>
      <c r="EU45" s="305"/>
      <c r="EV45" s="305"/>
      <c r="EW45" s="305"/>
      <c r="EX45" s="305"/>
      <c r="EY45" s="305"/>
      <c r="EZ45" s="305"/>
      <c r="FA45" s="305"/>
      <c r="FB45" s="305"/>
      <c r="FC45" s="305"/>
      <c r="FD45" s="305"/>
      <c r="FE45" s="305"/>
      <c r="FF45" s="305"/>
      <c r="FG45" s="305"/>
      <c r="FH45" s="305"/>
      <c r="FI45" s="305"/>
      <c r="FJ45" s="305"/>
      <c r="FK45" s="305"/>
      <c r="FL45" s="305"/>
      <c r="FM45" s="305"/>
      <c r="FN45" s="305"/>
      <c r="FO45" s="305"/>
      <c r="FP45" s="305"/>
      <c r="FQ45" s="305"/>
      <c r="FR45" s="305"/>
      <c r="FS45" s="305"/>
      <c r="FT45" s="305"/>
      <c r="FU45" s="305"/>
      <c r="FV45" s="305"/>
      <c r="FW45" s="305"/>
      <c r="FX45" s="305"/>
      <c r="FY45" s="305"/>
      <c r="FZ45" s="305"/>
      <c r="GA45" s="305"/>
      <c r="GB45" s="305"/>
      <c r="GC45" s="305"/>
      <c r="GD45" s="305"/>
      <c r="GE45" s="305"/>
      <c r="GF45" s="305"/>
      <c r="GG45" s="305"/>
      <c r="GH45" s="305"/>
      <c r="GI45" s="305"/>
      <c r="GJ45" s="305"/>
      <c r="GK45" s="305"/>
      <c r="GL45" s="305"/>
      <c r="GM45" s="305"/>
      <c r="GN45" s="305"/>
      <c r="GO45" s="305"/>
      <c r="GP45" s="305"/>
      <c r="GQ45" s="305"/>
      <c r="GR45" s="305"/>
      <c r="GS45" s="305"/>
      <c r="GT45" s="305"/>
      <c r="GU45" s="305"/>
      <c r="GV45" s="305"/>
      <c r="GW45" s="305"/>
      <c r="GX45" s="305"/>
      <c r="GY45" s="305"/>
      <c r="GZ45" s="305"/>
      <c r="HA45" s="305"/>
      <c r="HB45" s="305"/>
      <c r="HC45" s="305"/>
      <c r="HD45" s="305"/>
      <c r="HE45" s="305"/>
      <c r="HF45" s="305"/>
      <c r="HG45" s="305"/>
      <c r="HH45" s="305"/>
      <c r="HI45" s="305"/>
      <c r="HJ45" s="305"/>
      <c r="HK45" s="305"/>
      <c r="HL45" s="305"/>
      <c r="HM45" s="305"/>
      <c r="HN45" s="305"/>
      <c r="HO45" s="305"/>
      <c r="HP45" s="305"/>
      <c r="HQ45" s="305"/>
      <c r="HR45" s="305"/>
      <c r="HS45" s="305"/>
      <c r="HT45" s="305"/>
      <c r="HU45" s="305"/>
      <c r="HV45" s="305"/>
      <c r="HW45" s="305"/>
      <c r="HX45" s="305"/>
      <c r="HY45" s="305"/>
      <c r="HZ45" s="305"/>
      <c r="IA45" s="305"/>
      <c r="IB45" s="305"/>
      <c r="IC45" s="305"/>
      <c r="ID45" s="305"/>
      <c r="IE45" s="305"/>
      <c r="IF45" s="305"/>
      <c r="IG45" s="305"/>
      <c r="IH45" s="305"/>
      <c r="II45" s="305"/>
      <c r="IJ45" s="305"/>
      <c r="IK45" s="305"/>
      <c r="IL45" s="305"/>
      <c r="IM45" s="305"/>
      <c r="IN45" s="305"/>
      <c r="IO45" s="305"/>
      <c r="IP45" s="305"/>
      <c r="IQ45" s="305"/>
      <c r="IR45" s="305"/>
      <c r="IS45" s="305"/>
      <c r="IT45" s="305"/>
      <c r="IU45" s="305"/>
      <c r="IV45" s="305"/>
    </row>
    <row r="46" spans="1:256" s="306" customFormat="1" ht="23.45" customHeight="1" x14ac:dyDescent="0.35">
      <c r="A46" s="122"/>
      <c r="B46" s="122"/>
      <c r="C46" s="304"/>
      <c r="D46" s="122"/>
      <c r="E46" s="304"/>
      <c r="F46" s="122"/>
      <c r="G46" s="16"/>
      <c r="H46" s="122"/>
      <c r="I46" s="16"/>
      <c r="J46" s="6"/>
      <c r="K46" s="230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  <c r="BL46" s="305"/>
      <c r="BM46" s="305"/>
      <c r="BN46" s="305"/>
      <c r="BO46" s="305"/>
      <c r="BP46" s="305"/>
      <c r="BQ46" s="305"/>
      <c r="BR46" s="305"/>
      <c r="BS46" s="305"/>
      <c r="BT46" s="305"/>
      <c r="BU46" s="305"/>
      <c r="BV46" s="305"/>
      <c r="BW46" s="305"/>
      <c r="BX46" s="305"/>
      <c r="BY46" s="305"/>
      <c r="BZ46" s="305"/>
      <c r="CA46" s="305"/>
      <c r="CB46" s="305"/>
      <c r="CC46" s="305"/>
      <c r="CD46" s="305"/>
      <c r="CE46" s="305"/>
      <c r="CF46" s="305"/>
      <c r="CG46" s="305"/>
      <c r="CH46" s="305"/>
      <c r="CI46" s="305"/>
      <c r="CJ46" s="305"/>
      <c r="CK46" s="305"/>
      <c r="CL46" s="305"/>
      <c r="CM46" s="305"/>
      <c r="CN46" s="305"/>
      <c r="CO46" s="305"/>
      <c r="CP46" s="305"/>
      <c r="CQ46" s="305"/>
      <c r="CR46" s="305"/>
      <c r="CS46" s="305"/>
      <c r="CT46" s="305"/>
      <c r="CU46" s="305"/>
      <c r="CV46" s="305"/>
      <c r="CW46" s="305"/>
      <c r="CX46" s="305"/>
      <c r="CY46" s="305"/>
      <c r="CZ46" s="305"/>
      <c r="DA46" s="305"/>
      <c r="DB46" s="305"/>
      <c r="DC46" s="305"/>
      <c r="DD46" s="305"/>
      <c r="DE46" s="305"/>
      <c r="DF46" s="305"/>
      <c r="DG46" s="305"/>
      <c r="DH46" s="305"/>
      <c r="DI46" s="305"/>
      <c r="DJ46" s="305"/>
      <c r="DK46" s="305"/>
      <c r="DL46" s="305"/>
      <c r="DM46" s="305"/>
      <c r="DN46" s="305"/>
      <c r="DO46" s="305"/>
      <c r="DP46" s="305"/>
      <c r="DQ46" s="305"/>
      <c r="DR46" s="305"/>
      <c r="DS46" s="305"/>
      <c r="DT46" s="305"/>
      <c r="DU46" s="305"/>
      <c r="DV46" s="305"/>
      <c r="DW46" s="305"/>
      <c r="DX46" s="305"/>
      <c r="DY46" s="305"/>
      <c r="DZ46" s="305"/>
      <c r="EA46" s="305"/>
      <c r="EB46" s="305"/>
      <c r="EC46" s="305"/>
      <c r="ED46" s="305"/>
      <c r="EE46" s="305"/>
      <c r="EF46" s="305"/>
      <c r="EG46" s="305"/>
      <c r="EH46" s="305"/>
      <c r="EI46" s="305"/>
      <c r="EJ46" s="305"/>
      <c r="EK46" s="305"/>
      <c r="EL46" s="305"/>
      <c r="EM46" s="305"/>
      <c r="EN46" s="305"/>
      <c r="EO46" s="305"/>
      <c r="EP46" s="305"/>
      <c r="EQ46" s="305"/>
      <c r="ER46" s="305"/>
      <c r="ES46" s="305"/>
      <c r="ET46" s="305"/>
      <c r="EU46" s="305"/>
      <c r="EV46" s="305"/>
      <c r="EW46" s="305"/>
      <c r="EX46" s="305"/>
      <c r="EY46" s="305"/>
      <c r="EZ46" s="305"/>
      <c r="FA46" s="305"/>
      <c r="FB46" s="305"/>
      <c r="FC46" s="305"/>
      <c r="FD46" s="305"/>
      <c r="FE46" s="305"/>
      <c r="FF46" s="305"/>
      <c r="FG46" s="305"/>
      <c r="FH46" s="305"/>
      <c r="FI46" s="305"/>
      <c r="FJ46" s="305"/>
      <c r="FK46" s="305"/>
      <c r="FL46" s="305"/>
      <c r="FM46" s="305"/>
      <c r="FN46" s="305"/>
      <c r="FO46" s="305"/>
      <c r="FP46" s="305"/>
      <c r="FQ46" s="305"/>
      <c r="FR46" s="305"/>
      <c r="FS46" s="305"/>
      <c r="FT46" s="305"/>
      <c r="FU46" s="305"/>
      <c r="FV46" s="305"/>
      <c r="FW46" s="305"/>
      <c r="FX46" s="305"/>
      <c r="FY46" s="305"/>
      <c r="FZ46" s="305"/>
      <c r="GA46" s="305"/>
      <c r="GB46" s="305"/>
      <c r="GC46" s="305"/>
      <c r="GD46" s="305"/>
      <c r="GE46" s="305"/>
      <c r="GF46" s="305"/>
      <c r="GG46" s="305"/>
      <c r="GH46" s="305"/>
      <c r="GI46" s="305"/>
      <c r="GJ46" s="305"/>
      <c r="GK46" s="305"/>
      <c r="GL46" s="305"/>
      <c r="GM46" s="305"/>
      <c r="GN46" s="305"/>
      <c r="GO46" s="305"/>
      <c r="GP46" s="305"/>
      <c r="GQ46" s="305"/>
      <c r="GR46" s="305"/>
      <c r="GS46" s="305"/>
      <c r="GT46" s="305"/>
      <c r="GU46" s="305"/>
      <c r="GV46" s="305"/>
      <c r="GW46" s="305"/>
      <c r="GX46" s="305"/>
      <c r="GY46" s="305"/>
      <c r="GZ46" s="305"/>
      <c r="HA46" s="305"/>
      <c r="HB46" s="305"/>
      <c r="HC46" s="305"/>
      <c r="HD46" s="305"/>
      <c r="HE46" s="305"/>
      <c r="HF46" s="305"/>
      <c r="HG46" s="305"/>
      <c r="HH46" s="305"/>
      <c r="HI46" s="305"/>
      <c r="HJ46" s="305"/>
      <c r="HK46" s="305"/>
      <c r="HL46" s="305"/>
      <c r="HM46" s="305"/>
      <c r="HN46" s="305"/>
      <c r="HO46" s="305"/>
      <c r="HP46" s="305"/>
      <c r="HQ46" s="305"/>
      <c r="HR46" s="305"/>
      <c r="HS46" s="305"/>
      <c r="HT46" s="305"/>
      <c r="HU46" s="305"/>
      <c r="HV46" s="305"/>
      <c r="HW46" s="305"/>
      <c r="HX46" s="305"/>
      <c r="HY46" s="305"/>
      <c r="HZ46" s="305"/>
      <c r="IA46" s="305"/>
      <c r="IB46" s="305"/>
      <c r="IC46" s="305"/>
      <c r="ID46" s="305"/>
      <c r="IE46" s="305"/>
      <c r="IF46" s="305"/>
      <c r="IG46" s="305"/>
      <c r="IH46" s="305"/>
      <c r="II46" s="305"/>
      <c r="IJ46" s="305"/>
      <c r="IK46" s="305"/>
      <c r="IL46" s="305"/>
      <c r="IM46" s="305"/>
      <c r="IN46" s="305"/>
      <c r="IO46" s="305"/>
      <c r="IP46" s="305"/>
      <c r="IQ46" s="305"/>
      <c r="IR46" s="305"/>
      <c r="IS46" s="305"/>
      <c r="IT46" s="305"/>
      <c r="IU46" s="305"/>
      <c r="IV46" s="305"/>
    </row>
    <row r="47" spans="1:256" ht="29.25" customHeight="1" x14ac:dyDescent="0.4">
      <c r="A47" s="332" t="s">
        <v>303</v>
      </c>
      <c r="B47" s="333"/>
      <c r="C47" s="333"/>
      <c r="D47" s="333"/>
      <c r="E47" s="333"/>
      <c r="F47" s="333"/>
      <c r="G47" s="333"/>
      <c r="H47" s="333"/>
      <c r="I47" s="333"/>
      <c r="J47" s="333"/>
      <c r="K47" s="390" t="s">
        <v>328</v>
      </c>
    </row>
    <row r="48" spans="1:256" ht="26.45" customHeight="1" x14ac:dyDescent="0.35">
      <c r="A48" s="332" t="s">
        <v>147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93"/>
    </row>
    <row r="49" spans="1:256" ht="26.45" customHeight="1" x14ac:dyDescent="0.35">
      <c r="A49" s="332" t="s">
        <v>258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93"/>
    </row>
    <row r="50" spans="1:256" ht="26.45" customHeight="1" x14ac:dyDescent="0.35">
      <c r="A50" s="332" t="s">
        <v>252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93"/>
    </row>
    <row r="51" spans="1:256" ht="20.100000000000001" customHeight="1" x14ac:dyDescent="0.3">
      <c r="A51" s="191"/>
      <c r="B51" s="191"/>
      <c r="C51" s="191"/>
      <c r="D51" s="4"/>
      <c r="E51" s="191"/>
      <c r="F51" s="191"/>
      <c r="G51" s="191"/>
      <c r="H51" s="191"/>
      <c r="I51" s="191"/>
      <c r="J51" s="191"/>
      <c r="K51" s="393"/>
    </row>
    <row r="52" spans="1:256" ht="23.45" customHeight="1" x14ac:dyDescent="0.35">
      <c r="A52" s="358" t="s">
        <v>260</v>
      </c>
      <c r="B52" s="317" t="s">
        <v>267</v>
      </c>
      <c r="C52" s="318"/>
      <c r="D52" s="313" t="s">
        <v>268</v>
      </c>
      <c r="E52" s="314" t="s">
        <v>269</v>
      </c>
      <c r="F52" s="244" t="s">
        <v>21</v>
      </c>
      <c r="G52" s="244" t="s">
        <v>270</v>
      </c>
      <c r="H52" s="323" t="s">
        <v>271</v>
      </c>
      <c r="I52" s="358" t="s">
        <v>6</v>
      </c>
      <c r="J52" s="380" t="s">
        <v>263</v>
      </c>
      <c r="K52" s="394"/>
    </row>
    <row r="53" spans="1:256" ht="23.45" customHeight="1" x14ac:dyDescent="0.35">
      <c r="A53" s="381"/>
      <c r="B53" s="388" t="s">
        <v>272</v>
      </c>
      <c r="C53" s="389"/>
      <c r="D53" s="315" t="s">
        <v>273</v>
      </c>
      <c r="E53" s="316" t="s">
        <v>274</v>
      </c>
      <c r="F53" s="307" t="s">
        <v>275</v>
      </c>
      <c r="G53" s="210" t="s">
        <v>276</v>
      </c>
      <c r="H53" s="324" t="s">
        <v>277</v>
      </c>
      <c r="I53" s="381"/>
      <c r="J53" s="381"/>
      <c r="K53" s="394"/>
    </row>
    <row r="54" spans="1:256" ht="23.45" customHeight="1" x14ac:dyDescent="0.35">
      <c r="A54" s="193"/>
      <c r="B54" s="200"/>
      <c r="C54" s="212"/>
      <c r="D54" s="310"/>
      <c r="E54" s="203"/>
      <c r="F54" s="193"/>
      <c r="G54" s="193"/>
      <c r="H54" s="193"/>
      <c r="I54" s="194"/>
      <c r="J54" s="193"/>
      <c r="K54" s="394"/>
    </row>
    <row r="55" spans="1:256" s="106" customFormat="1" ht="23.45" customHeight="1" x14ac:dyDescent="0.35">
      <c r="A55" s="218" t="s">
        <v>278</v>
      </c>
      <c r="B55" s="322"/>
      <c r="C55" s="17">
        <v>1480000</v>
      </c>
      <c r="D55" s="309"/>
      <c r="E55" s="287">
        <v>7000000</v>
      </c>
      <c r="F55" s="300">
        <v>520000</v>
      </c>
      <c r="G55" s="300">
        <v>1000</v>
      </c>
      <c r="H55" s="300"/>
      <c r="I55" s="213">
        <f>SUM(G55+F55+E55+D55+C55)</f>
        <v>9001000</v>
      </c>
      <c r="J55" s="289"/>
      <c r="K55" s="394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105"/>
      <c r="DS55" s="105"/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  <c r="EF55" s="105"/>
      <c r="EG55" s="105"/>
      <c r="EH55" s="105"/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5"/>
      <c r="EW55" s="105"/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  <c r="FJ55" s="105"/>
      <c r="FK55" s="105"/>
      <c r="FL55" s="105"/>
      <c r="FM55" s="105"/>
      <c r="FN55" s="105"/>
      <c r="FO55" s="105"/>
      <c r="FP55" s="105"/>
      <c r="FQ55" s="105"/>
      <c r="FR55" s="105"/>
      <c r="FS55" s="105"/>
      <c r="FT55" s="105"/>
      <c r="FU55" s="105"/>
      <c r="FV55" s="105"/>
      <c r="FW55" s="105"/>
      <c r="FX55" s="105"/>
      <c r="FY55" s="105"/>
      <c r="FZ55" s="105"/>
      <c r="GA55" s="105"/>
      <c r="GB55" s="105"/>
      <c r="GC55" s="105"/>
      <c r="GD55" s="105"/>
      <c r="GE55" s="105"/>
      <c r="GF55" s="105"/>
      <c r="GG55" s="105"/>
      <c r="GH55" s="105"/>
      <c r="GI55" s="105"/>
      <c r="GJ55" s="105"/>
      <c r="GK55" s="105"/>
      <c r="GL55" s="105"/>
      <c r="GM55" s="105"/>
      <c r="GN55" s="105"/>
      <c r="GO55" s="105"/>
      <c r="GP55" s="105"/>
      <c r="GQ55" s="105"/>
      <c r="GR55" s="105"/>
      <c r="GS55" s="105"/>
      <c r="GT55" s="105"/>
      <c r="GU55" s="105"/>
      <c r="GV55" s="105"/>
      <c r="GW55" s="105"/>
      <c r="GX55" s="105"/>
      <c r="GY55" s="105"/>
      <c r="GZ55" s="105"/>
      <c r="HA55" s="105"/>
      <c r="HB55" s="105"/>
      <c r="HC55" s="105"/>
      <c r="HD55" s="105"/>
      <c r="HE55" s="105"/>
      <c r="HF55" s="105"/>
      <c r="HG55" s="105"/>
      <c r="HH55" s="105"/>
      <c r="HI55" s="105"/>
      <c r="HJ55" s="105"/>
      <c r="HK55" s="105"/>
      <c r="HL55" s="105"/>
      <c r="HM55" s="105"/>
      <c r="HN55" s="105"/>
      <c r="HO55" s="105"/>
      <c r="HP55" s="105"/>
      <c r="HQ55" s="105"/>
      <c r="HR55" s="105"/>
      <c r="HS55" s="105"/>
      <c r="HT55" s="105"/>
      <c r="HU55" s="105"/>
      <c r="HV55" s="105"/>
      <c r="HW55" s="105"/>
      <c r="HX55" s="105"/>
      <c r="HY55" s="105"/>
      <c r="HZ55" s="105"/>
      <c r="IA55" s="105"/>
      <c r="IB55" s="105"/>
      <c r="IC55" s="105"/>
      <c r="ID55" s="105"/>
      <c r="IE55" s="105"/>
      <c r="IF55" s="105"/>
      <c r="IG55" s="105"/>
      <c r="IH55" s="105"/>
      <c r="II55" s="105"/>
      <c r="IJ55" s="105"/>
      <c r="IK55" s="105"/>
      <c r="IL55" s="105"/>
      <c r="IM55" s="105"/>
      <c r="IN55" s="105"/>
      <c r="IO55" s="105"/>
      <c r="IP55" s="105"/>
      <c r="IQ55" s="105"/>
      <c r="IR55" s="105"/>
      <c r="IS55" s="105"/>
      <c r="IT55" s="105"/>
      <c r="IU55" s="105"/>
      <c r="IV55" s="105"/>
    </row>
    <row r="56" spans="1:256" ht="20.100000000000001" customHeight="1" x14ac:dyDescent="0.3">
      <c r="A56" s="198"/>
      <c r="B56" s="201"/>
      <c r="C56" s="4"/>
      <c r="D56" s="308"/>
      <c r="E56" s="204"/>
      <c r="F56" s="198"/>
      <c r="G56" s="198"/>
      <c r="H56" s="198"/>
      <c r="I56" s="198"/>
      <c r="J56" s="198"/>
      <c r="K56" s="394"/>
    </row>
    <row r="57" spans="1:256" ht="20.100000000000001" customHeight="1" x14ac:dyDescent="0.3">
      <c r="A57" s="198"/>
      <c r="B57" s="201"/>
      <c r="C57" s="4"/>
      <c r="D57" s="308"/>
      <c r="E57" s="204"/>
      <c r="F57" s="198"/>
      <c r="G57" s="198"/>
      <c r="H57" s="198"/>
      <c r="I57" s="198"/>
      <c r="J57" s="198"/>
      <c r="K57" s="394"/>
    </row>
    <row r="58" spans="1:256" ht="20.100000000000001" customHeight="1" x14ac:dyDescent="0.3">
      <c r="A58" s="198"/>
      <c r="B58" s="201"/>
      <c r="C58" s="4"/>
      <c r="D58" s="308"/>
      <c r="E58" s="204"/>
      <c r="F58" s="198"/>
      <c r="G58" s="198"/>
      <c r="H58" s="198"/>
      <c r="I58" s="198"/>
      <c r="J58" s="198"/>
      <c r="K58" s="394"/>
    </row>
    <row r="59" spans="1:256" ht="20.100000000000001" customHeight="1" x14ac:dyDescent="0.3">
      <c r="A59" s="198"/>
      <c r="B59" s="201"/>
      <c r="C59" s="4"/>
      <c r="D59" s="308"/>
      <c r="E59" s="204"/>
      <c r="F59" s="198"/>
      <c r="G59" s="198"/>
      <c r="H59" s="198"/>
      <c r="I59" s="198"/>
      <c r="J59" s="198"/>
      <c r="K59" s="394"/>
    </row>
    <row r="60" spans="1:256" ht="20.100000000000001" customHeight="1" x14ac:dyDescent="0.3">
      <c r="A60" s="198"/>
      <c r="B60" s="201"/>
      <c r="C60" s="4"/>
      <c r="D60" s="308"/>
      <c r="E60" s="204"/>
      <c r="F60" s="198"/>
      <c r="G60" s="198"/>
      <c r="H60" s="198"/>
      <c r="I60" s="198"/>
      <c r="J60" s="198"/>
      <c r="K60" s="394"/>
    </row>
    <row r="61" spans="1:256" ht="20.100000000000001" customHeight="1" x14ac:dyDescent="0.3">
      <c r="A61" s="198"/>
      <c r="B61" s="201"/>
      <c r="C61" s="4"/>
      <c r="D61" s="308"/>
      <c r="E61" s="204"/>
      <c r="F61" s="198"/>
      <c r="G61" s="198"/>
      <c r="H61" s="198"/>
      <c r="I61" s="198"/>
      <c r="J61" s="198"/>
      <c r="K61" s="394"/>
    </row>
    <row r="62" spans="1:256" ht="20.100000000000001" customHeight="1" x14ac:dyDescent="0.3">
      <c r="A62" s="198"/>
      <c r="B62" s="201"/>
      <c r="C62" s="4"/>
      <c r="D62" s="308"/>
      <c r="E62" s="204"/>
      <c r="F62" s="198"/>
      <c r="G62" s="198"/>
      <c r="H62" s="198"/>
      <c r="I62" s="198"/>
      <c r="J62" s="198"/>
      <c r="K62" s="394"/>
    </row>
    <row r="63" spans="1:256" ht="20.100000000000001" customHeight="1" x14ac:dyDescent="0.3">
      <c r="A63" s="198"/>
      <c r="B63" s="201"/>
      <c r="C63" s="4"/>
      <c r="D63" s="308"/>
      <c r="E63" s="204"/>
      <c r="F63" s="198"/>
      <c r="G63" s="198"/>
      <c r="H63" s="198"/>
      <c r="I63" s="198"/>
      <c r="J63" s="198"/>
      <c r="K63" s="394"/>
    </row>
    <row r="64" spans="1:256" ht="20.100000000000001" customHeight="1" x14ac:dyDescent="0.3">
      <c r="A64" s="198"/>
      <c r="B64" s="201"/>
      <c r="C64" s="4"/>
      <c r="D64" s="308"/>
      <c r="E64" s="204"/>
      <c r="F64" s="198"/>
      <c r="G64" s="198"/>
      <c r="H64" s="198"/>
      <c r="I64" s="198"/>
      <c r="J64" s="198"/>
      <c r="K64" s="394"/>
    </row>
    <row r="65" spans="1:256" ht="20.100000000000001" customHeight="1" x14ac:dyDescent="0.3">
      <c r="A65" s="198"/>
      <c r="B65" s="201"/>
      <c r="C65" s="4"/>
      <c r="D65" s="308"/>
      <c r="E65" s="204"/>
      <c r="F65" s="198"/>
      <c r="G65" s="198"/>
      <c r="H65" s="198"/>
      <c r="I65" s="198"/>
      <c r="J65" s="198"/>
      <c r="K65" s="394"/>
    </row>
    <row r="66" spans="1:256" ht="20.100000000000001" customHeight="1" x14ac:dyDescent="0.3">
      <c r="A66" s="198"/>
      <c r="B66" s="207"/>
      <c r="C66" s="191"/>
      <c r="D66" s="311"/>
      <c r="E66" s="208"/>
      <c r="F66" s="209"/>
      <c r="G66" s="209"/>
      <c r="H66" s="209"/>
      <c r="I66" s="209"/>
      <c r="J66" s="198"/>
      <c r="K66" s="394"/>
    </row>
    <row r="67" spans="1:256" ht="23.45" customHeight="1" x14ac:dyDescent="0.35">
      <c r="A67" s="298" t="s">
        <v>265</v>
      </c>
      <c r="B67" s="297"/>
      <c r="C67" s="297">
        <f>SUM(C55:C66)</f>
        <v>1480000</v>
      </c>
      <c r="D67" s="312"/>
      <c r="E67" s="205">
        <f>SUM(E55:E66)</f>
        <v>7000000</v>
      </c>
      <c r="F67" s="69">
        <f>SUM(F55:F66)</f>
        <v>520000</v>
      </c>
      <c r="G67" s="69">
        <f>SUM(G55:G66)</f>
        <v>1000</v>
      </c>
      <c r="H67" s="69"/>
      <c r="I67" s="69">
        <f>SUM(I55:I66)</f>
        <v>9001000</v>
      </c>
      <c r="J67" s="209"/>
      <c r="K67" s="394"/>
    </row>
    <row r="68" spans="1:256" ht="23.45" customHeight="1" x14ac:dyDescent="0.35">
      <c r="A68" s="122"/>
      <c r="B68" s="143"/>
      <c r="C68" s="143"/>
      <c r="D68" s="16"/>
      <c r="E68" s="143"/>
      <c r="F68" s="143"/>
      <c r="G68" s="143"/>
      <c r="H68" s="143"/>
      <c r="I68" s="143"/>
      <c r="J68" s="4"/>
      <c r="K68" s="230"/>
    </row>
    <row r="69" spans="1:256" s="2" customFormat="1" ht="23.45" customHeight="1" x14ac:dyDescent="0.35">
      <c r="A69" s="122"/>
      <c r="B69" s="16"/>
      <c r="C69" s="16"/>
      <c r="D69" s="16"/>
      <c r="E69" s="16"/>
      <c r="F69" s="16"/>
      <c r="G69" s="16"/>
      <c r="H69" s="16"/>
      <c r="I69" s="16"/>
      <c r="J69" s="4"/>
      <c r="K69" s="23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 ht="26.25" customHeight="1" x14ac:dyDescent="0.4">
      <c r="A70" s="377" t="s">
        <v>303</v>
      </c>
      <c r="B70" s="378"/>
      <c r="C70" s="378"/>
      <c r="D70" s="378"/>
      <c r="E70" s="378"/>
      <c r="F70" s="378"/>
      <c r="G70" s="378"/>
      <c r="H70" s="378"/>
      <c r="I70" s="378"/>
      <c r="J70" s="379"/>
      <c r="K70" s="390" t="s">
        <v>330</v>
      </c>
    </row>
    <row r="71" spans="1:256" ht="26.45" customHeight="1" x14ac:dyDescent="0.35">
      <c r="A71" s="366" t="s">
        <v>147</v>
      </c>
      <c r="B71" s="367"/>
      <c r="C71" s="367"/>
      <c r="D71" s="367"/>
      <c r="E71" s="367"/>
      <c r="F71" s="367"/>
      <c r="G71" s="367"/>
      <c r="H71" s="367"/>
      <c r="I71" s="367"/>
      <c r="J71" s="368"/>
      <c r="K71" s="393"/>
    </row>
    <row r="72" spans="1:256" ht="8.4499999999999993" customHeight="1" x14ac:dyDescent="0.3">
      <c r="A72" s="358" t="s">
        <v>260</v>
      </c>
      <c r="B72" s="382" t="s">
        <v>261</v>
      </c>
      <c r="C72" s="383"/>
      <c r="D72" s="382" t="s">
        <v>40</v>
      </c>
      <c r="E72" s="383"/>
      <c r="F72" s="358" t="s">
        <v>262</v>
      </c>
      <c r="G72" s="358" t="s">
        <v>114</v>
      </c>
      <c r="H72" s="358" t="s">
        <v>118</v>
      </c>
      <c r="I72" s="358" t="s">
        <v>6</v>
      </c>
      <c r="J72" s="380" t="s">
        <v>263</v>
      </c>
      <c r="K72" s="394"/>
    </row>
    <row r="73" spans="1:256" ht="14.45" customHeight="1" x14ac:dyDescent="0.3">
      <c r="A73" s="381"/>
      <c r="B73" s="384"/>
      <c r="C73" s="385"/>
      <c r="D73" s="384"/>
      <c r="E73" s="385"/>
      <c r="F73" s="381"/>
      <c r="G73" s="381"/>
      <c r="H73" s="359"/>
      <c r="I73" s="381"/>
      <c r="J73" s="381"/>
      <c r="K73" s="394"/>
    </row>
    <row r="74" spans="1:256" s="106" customFormat="1" ht="23.45" customHeight="1" x14ac:dyDescent="0.35">
      <c r="A74" s="214" t="s">
        <v>241</v>
      </c>
      <c r="B74" s="284"/>
      <c r="C74" s="147"/>
      <c r="D74" s="284"/>
      <c r="E74" s="147"/>
      <c r="F74" s="285"/>
      <c r="G74" s="285"/>
      <c r="H74" s="285"/>
      <c r="I74" s="194"/>
      <c r="J74" s="285"/>
      <c r="K74" s="394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5"/>
      <c r="CC74" s="105"/>
      <c r="CD74" s="105"/>
      <c r="CE74" s="105"/>
      <c r="CF74" s="105"/>
      <c r="CG74" s="105"/>
      <c r="CH74" s="105"/>
      <c r="CI74" s="105"/>
      <c r="CJ74" s="105"/>
      <c r="CK74" s="105"/>
      <c r="CL74" s="105"/>
      <c r="CM74" s="105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5"/>
      <c r="DW74" s="105"/>
      <c r="DX74" s="105"/>
      <c r="DY74" s="105"/>
      <c r="DZ74" s="105"/>
      <c r="EA74" s="105"/>
      <c r="EB74" s="105"/>
      <c r="EC74" s="105"/>
      <c r="ED74" s="105"/>
      <c r="EE74" s="105"/>
      <c r="EF74" s="105"/>
      <c r="EG74" s="105"/>
      <c r="EH74" s="105"/>
      <c r="EI74" s="105"/>
      <c r="EJ74" s="105"/>
      <c r="EK74" s="105"/>
      <c r="EL74" s="105"/>
      <c r="EM74" s="105"/>
      <c r="EN74" s="105"/>
      <c r="EO74" s="105"/>
      <c r="EP74" s="105"/>
      <c r="EQ74" s="105"/>
      <c r="ER74" s="105"/>
      <c r="ES74" s="105"/>
      <c r="ET74" s="105"/>
      <c r="EU74" s="105"/>
      <c r="EV74" s="105"/>
      <c r="EW74" s="105"/>
      <c r="EX74" s="105"/>
      <c r="EY74" s="105"/>
      <c r="EZ74" s="105"/>
      <c r="FA74" s="105"/>
      <c r="FB74" s="105"/>
      <c r="FC74" s="105"/>
      <c r="FD74" s="105"/>
      <c r="FE74" s="105"/>
      <c r="FF74" s="105"/>
      <c r="FG74" s="105"/>
      <c r="FH74" s="105"/>
      <c r="FI74" s="105"/>
      <c r="FJ74" s="105"/>
      <c r="FK74" s="105"/>
      <c r="FL74" s="105"/>
      <c r="FM74" s="105"/>
      <c r="FN74" s="105"/>
      <c r="FO74" s="105"/>
      <c r="FP74" s="105"/>
      <c r="FQ74" s="105"/>
      <c r="FR74" s="105"/>
      <c r="FS74" s="105"/>
      <c r="FT74" s="105"/>
      <c r="FU74" s="105"/>
      <c r="FV74" s="105"/>
      <c r="FW74" s="105"/>
      <c r="FX74" s="105"/>
      <c r="FY74" s="105"/>
      <c r="FZ74" s="105"/>
      <c r="GA74" s="105"/>
      <c r="GB74" s="105"/>
      <c r="GC74" s="105"/>
      <c r="GD74" s="105"/>
      <c r="GE74" s="105"/>
      <c r="GF74" s="105"/>
      <c r="GG74" s="105"/>
      <c r="GH74" s="105"/>
      <c r="GI74" s="105"/>
      <c r="GJ74" s="105"/>
      <c r="GK74" s="105"/>
      <c r="GL74" s="105"/>
      <c r="GM74" s="105"/>
      <c r="GN74" s="105"/>
      <c r="GO74" s="105"/>
      <c r="GP74" s="105"/>
      <c r="GQ74" s="105"/>
      <c r="GR74" s="105"/>
      <c r="GS74" s="105"/>
      <c r="GT74" s="105"/>
      <c r="GU74" s="105"/>
      <c r="GV74" s="105"/>
      <c r="GW74" s="105"/>
      <c r="GX74" s="105"/>
      <c r="GY74" s="105"/>
      <c r="GZ74" s="105"/>
      <c r="HA74" s="105"/>
      <c r="HB74" s="105"/>
      <c r="HC74" s="105"/>
      <c r="HD74" s="105"/>
      <c r="HE74" s="105"/>
      <c r="HF74" s="105"/>
      <c r="HG74" s="105"/>
      <c r="HH74" s="105"/>
      <c r="HI74" s="105"/>
      <c r="HJ74" s="105"/>
      <c r="HK74" s="105"/>
      <c r="HL74" s="105"/>
      <c r="HM74" s="105"/>
      <c r="HN74" s="105"/>
      <c r="HO74" s="105"/>
      <c r="HP74" s="105"/>
      <c r="HQ74" s="105"/>
      <c r="HR74" s="105"/>
      <c r="HS74" s="105"/>
      <c r="HT74" s="105"/>
      <c r="HU74" s="105"/>
      <c r="HV74" s="105"/>
      <c r="HW74" s="105"/>
      <c r="HX74" s="105"/>
      <c r="HY74" s="105"/>
      <c r="HZ74" s="105"/>
      <c r="IA74" s="105"/>
      <c r="IB74" s="105"/>
      <c r="IC74" s="105"/>
      <c r="ID74" s="105"/>
      <c r="IE74" s="105"/>
      <c r="IF74" s="105"/>
      <c r="IG74" s="105"/>
      <c r="IH74" s="105"/>
      <c r="II74" s="105"/>
      <c r="IJ74" s="105"/>
      <c r="IK74" s="105"/>
      <c r="IL74" s="105"/>
      <c r="IM74" s="105"/>
      <c r="IN74" s="105"/>
      <c r="IO74" s="105"/>
      <c r="IP74" s="105"/>
      <c r="IQ74" s="105"/>
      <c r="IR74" s="105"/>
      <c r="IS74" s="105"/>
      <c r="IT74" s="105"/>
      <c r="IU74" s="105"/>
      <c r="IV74" s="105"/>
    </row>
    <row r="75" spans="1:256" s="106" customFormat="1" ht="23.45" customHeight="1" x14ac:dyDescent="0.35">
      <c r="A75" s="215" t="s">
        <v>279</v>
      </c>
      <c r="B75" s="286"/>
      <c r="C75" s="149"/>
      <c r="D75" s="286"/>
      <c r="E75" s="287"/>
      <c r="F75" s="289"/>
      <c r="G75" s="300"/>
      <c r="H75" s="289"/>
      <c r="I75" s="213"/>
      <c r="J75" s="289"/>
      <c r="K75" s="394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05"/>
      <c r="BW75" s="105"/>
      <c r="BX75" s="105"/>
      <c r="BY75" s="105"/>
      <c r="BZ75" s="105"/>
      <c r="CA75" s="105"/>
      <c r="CB75" s="105"/>
      <c r="CC75" s="105"/>
      <c r="CD75" s="105"/>
      <c r="CE75" s="105"/>
      <c r="CF75" s="105"/>
      <c r="CG75" s="105"/>
      <c r="CH75" s="105"/>
      <c r="CI75" s="105"/>
      <c r="CJ75" s="105"/>
      <c r="CK75" s="105"/>
      <c r="CL75" s="105"/>
      <c r="CM75" s="105"/>
      <c r="CN75" s="105"/>
      <c r="CO75" s="105"/>
      <c r="CP75" s="105"/>
      <c r="CQ75" s="105"/>
      <c r="CR75" s="105"/>
      <c r="CS75" s="105"/>
      <c r="CT75" s="105"/>
      <c r="CU75" s="105"/>
      <c r="CV75" s="105"/>
      <c r="CW75" s="105"/>
      <c r="CX75" s="105"/>
      <c r="CY75" s="105"/>
      <c r="CZ75" s="105"/>
      <c r="DA75" s="105"/>
      <c r="DB75" s="105"/>
      <c r="DC75" s="105"/>
      <c r="DD75" s="105"/>
      <c r="DE75" s="105"/>
      <c r="DF75" s="105"/>
      <c r="DG75" s="105"/>
      <c r="DH75" s="105"/>
      <c r="DI75" s="105"/>
      <c r="DJ75" s="105"/>
      <c r="DK75" s="105"/>
      <c r="DL75" s="105"/>
      <c r="DM75" s="105"/>
      <c r="DN75" s="105"/>
      <c r="DO75" s="105"/>
      <c r="DP75" s="105"/>
      <c r="DQ75" s="105"/>
      <c r="DR75" s="105"/>
      <c r="DS75" s="105"/>
      <c r="DT75" s="105"/>
      <c r="DU75" s="105"/>
      <c r="DV75" s="105"/>
      <c r="DW75" s="105"/>
      <c r="DX75" s="105"/>
      <c r="DY75" s="105"/>
      <c r="DZ75" s="105"/>
      <c r="EA75" s="105"/>
      <c r="EB75" s="105"/>
      <c r="EC75" s="105"/>
      <c r="ED75" s="105"/>
      <c r="EE75" s="105"/>
      <c r="EF75" s="105"/>
      <c r="EG75" s="105"/>
      <c r="EH75" s="105"/>
      <c r="EI75" s="105"/>
      <c r="EJ75" s="105"/>
      <c r="EK75" s="105"/>
      <c r="EL75" s="105"/>
      <c r="EM75" s="105"/>
      <c r="EN75" s="105"/>
      <c r="EO75" s="105"/>
      <c r="EP75" s="105"/>
      <c r="EQ75" s="105"/>
      <c r="ER75" s="105"/>
      <c r="ES75" s="105"/>
      <c r="ET75" s="105"/>
      <c r="EU75" s="105"/>
      <c r="EV75" s="105"/>
      <c r="EW75" s="105"/>
      <c r="EX75" s="105"/>
      <c r="EY75" s="105"/>
      <c r="EZ75" s="105"/>
      <c r="FA75" s="105"/>
      <c r="FB75" s="105"/>
      <c r="FC75" s="105"/>
      <c r="FD75" s="105"/>
      <c r="FE75" s="105"/>
      <c r="FF75" s="105"/>
      <c r="FG75" s="105"/>
      <c r="FH75" s="105"/>
      <c r="FI75" s="105"/>
      <c r="FJ75" s="105"/>
      <c r="FK75" s="105"/>
      <c r="FL75" s="105"/>
      <c r="FM75" s="105"/>
      <c r="FN75" s="105"/>
      <c r="FO75" s="105"/>
      <c r="FP75" s="105"/>
      <c r="FQ75" s="105"/>
      <c r="FR75" s="105"/>
      <c r="FS75" s="105"/>
      <c r="FT75" s="105"/>
      <c r="FU75" s="105"/>
      <c r="FV75" s="105"/>
      <c r="FW75" s="105"/>
      <c r="FX75" s="105"/>
      <c r="FY75" s="105"/>
      <c r="FZ75" s="105"/>
      <c r="GA75" s="105"/>
      <c r="GB75" s="105"/>
      <c r="GC75" s="105"/>
      <c r="GD75" s="105"/>
      <c r="GE75" s="105"/>
      <c r="GF75" s="105"/>
      <c r="GG75" s="105"/>
      <c r="GH75" s="105"/>
      <c r="GI75" s="105"/>
      <c r="GJ75" s="105"/>
      <c r="GK75" s="105"/>
      <c r="GL75" s="105"/>
      <c r="GM75" s="105"/>
      <c r="GN75" s="105"/>
      <c r="GO75" s="105"/>
      <c r="GP75" s="105"/>
      <c r="GQ75" s="105"/>
      <c r="GR75" s="105"/>
      <c r="GS75" s="105"/>
      <c r="GT75" s="105"/>
      <c r="GU75" s="105"/>
      <c r="GV75" s="105"/>
      <c r="GW75" s="105"/>
      <c r="GX75" s="105"/>
      <c r="GY75" s="105"/>
      <c r="GZ75" s="105"/>
      <c r="HA75" s="105"/>
      <c r="HB75" s="105"/>
      <c r="HC75" s="105"/>
      <c r="HD75" s="105"/>
      <c r="HE75" s="105"/>
      <c r="HF75" s="105"/>
      <c r="HG75" s="105"/>
      <c r="HH75" s="105"/>
      <c r="HI75" s="105"/>
      <c r="HJ75" s="105"/>
      <c r="HK75" s="105"/>
      <c r="HL75" s="105"/>
      <c r="HM75" s="105"/>
      <c r="HN75" s="105"/>
      <c r="HO75" s="105"/>
      <c r="HP75" s="105"/>
      <c r="HQ75" s="105"/>
      <c r="HR75" s="105"/>
      <c r="HS75" s="105"/>
      <c r="HT75" s="105"/>
      <c r="HU75" s="105"/>
      <c r="HV75" s="105"/>
      <c r="HW75" s="105"/>
      <c r="HX75" s="105"/>
      <c r="HY75" s="105"/>
      <c r="HZ75" s="105"/>
      <c r="IA75" s="105"/>
      <c r="IB75" s="105"/>
      <c r="IC75" s="105"/>
      <c r="ID75" s="105"/>
      <c r="IE75" s="105"/>
      <c r="IF75" s="105"/>
      <c r="IG75" s="105"/>
      <c r="IH75" s="105"/>
      <c r="II75" s="105"/>
      <c r="IJ75" s="105"/>
      <c r="IK75" s="105"/>
      <c r="IL75" s="105"/>
      <c r="IM75" s="105"/>
      <c r="IN75" s="105"/>
      <c r="IO75" s="105"/>
      <c r="IP75" s="105"/>
      <c r="IQ75" s="105"/>
      <c r="IR75" s="105"/>
      <c r="IS75" s="105"/>
      <c r="IT75" s="105"/>
      <c r="IU75" s="105"/>
      <c r="IV75" s="105"/>
    </row>
    <row r="76" spans="1:256" s="106" customFormat="1" ht="23.45" customHeight="1" x14ac:dyDescent="0.35">
      <c r="A76" s="320" t="s">
        <v>312</v>
      </c>
      <c r="B76" s="286"/>
      <c r="C76" s="287">
        <v>2290000</v>
      </c>
      <c r="D76" s="286"/>
      <c r="E76" s="287">
        <v>1749000</v>
      </c>
      <c r="F76" s="216">
        <v>0</v>
      </c>
      <c r="G76" s="288">
        <v>118000</v>
      </c>
      <c r="H76" s="288">
        <v>50000</v>
      </c>
      <c r="I76" s="213">
        <v>4207000</v>
      </c>
      <c r="J76" s="289"/>
      <c r="K76" s="394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5"/>
      <c r="DW76" s="105"/>
      <c r="DX76" s="105"/>
      <c r="DY76" s="105"/>
      <c r="DZ76" s="105"/>
      <c r="EA76" s="105"/>
      <c r="EB76" s="105"/>
      <c r="EC76" s="105"/>
      <c r="ED76" s="105"/>
      <c r="EE76" s="105"/>
      <c r="EF76" s="105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S76" s="105"/>
      <c r="ET76" s="105"/>
      <c r="EU76" s="105"/>
      <c r="EV76" s="105"/>
      <c r="EW76" s="105"/>
      <c r="EX76" s="105"/>
      <c r="EY76" s="105"/>
      <c r="EZ76" s="105"/>
      <c r="FA76" s="105"/>
      <c r="FB76" s="105"/>
      <c r="FC76" s="105"/>
      <c r="FD76" s="105"/>
      <c r="FE76" s="105"/>
      <c r="FF76" s="105"/>
      <c r="FG76" s="105"/>
      <c r="FH76" s="105"/>
      <c r="FI76" s="105"/>
      <c r="FJ76" s="105"/>
      <c r="FK76" s="105"/>
      <c r="FL76" s="105"/>
      <c r="FM76" s="105"/>
      <c r="FN76" s="105"/>
      <c r="FO76" s="105"/>
      <c r="FP76" s="105"/>
      <c r="FQ76" s="105"/>
      <c r="FR76" s="105"/>
      <c r="FS76" s="105"/>
      <c r="FT76" s="105"/>
      <c r="FU76" s="105"/>
      <c r="FV76" s="105"/>
      <c r="FW76" s="105"/>
      <c r="FX76" s="105"/>
      <c r="FY76" s="105"/>
      <c r="FZ76" s="105"/>
      <c r="GA76" s="105"/>
      <c r="GB76" s="105"/>
      <c r="GC76" s="105"/>
      <c r="GD76" s="105"/>
      <c r="GE76" s="105"/>
      <c r="GF76" s="105"/>
      <c r="GG76" s="105"/>
      <c r="GH76" s="105"/>
      <c r="GI76" s="105"/>
      <c r="GJ76" s="105"/>
      <c r="GK76" s="105"/>
      <c r="GL76" s="105"/>
      <c r="GM76" s="105"/>
      <c r="GN76" s="105"/>
      <c r="GO76" s="105"/>
      <c r="GP76" s="105"/>
      <c r="GQ76" s="105"/>
      <c r="GR76" s="105"/>
      <c r="GS76" s="105"/>
      <c r="GT76" s="105"/>
      <c r="GU76" s="105"/>
      <c r="GV76" s="105"/>
      <c r="GW76" s="105"/>
      <c r="GX76" s="105"/>
      <c r="GY76" s="105"/>
      <c r="GZ76" s="105"/>
      <c r="HA76" s="105"/>
      <c r="HB76" s="105"/>
      <c r="HC76" s="105"/>
      <c r="HD76" s="105"/>
      <c r="HE76" s="105"/>
      <c r="HF76" s="105"/>
      <c r="HG76" s="105"/>
      <c r="HH76" s="105"/>
      <c r="HI76" s="105"/>
      <c r="HJ76" s="105"/>
      <c r="HK76" s="105"/>
      <c r="HL76" s="105"/>
      <c r="HM76" s="105"/>
      <c r="HN76" s="105"/>
      <c r="HO76" s="105"/>
      <c r="HP76" s="105"/>
      <c r="HQ76" s="105"/>
      <c r="HR76" s="105"/>
      <c r="HS76" s="105"/>
      <c r="HT76" s="105"/>
      <c r="HU76" s="105"/>
      <c r="HV76" s="105"/>
      <c r="HW76" s="105"/>
      <c r="HX76" s="105"/>
      <c r="HY76" s="105"/>
      <c r="HZ76" s="105"/>
      <c r="IA76" s="105"/>
      <c r="IB76" s="105"/>
      <c r="IC76" s="105"/>
      <c r="ID76" s="105"/>
      <c r="IE76" s="105"/>
      <c r="IF76" s="105"/>
      <c r="IG76" s="105"/>
      <c r="IH76" s="105"/>
      <c r="II76" s="105"/>
      <c r="IJ76" s="105"/>
      <c r="IK76" s="105"/>
      <c r="IL76" s="105"/>
      <c r="IM76" s="105"/>
      <c r="IN76" s="105"/>
      <c r="IO76" s="105"/>
      <c r="IP76" s="105"/>
      <c r="IQ76" s="105"/>
      <c r="IR76" s="105"/>
      <c r="IS76" s="105"/>
      <c r="IT76" s="105"/>
      <c r="IU76" s="105"/>
      <c r="IV76" s="105"/>
    </row>
    <row r="77" spans="1:256" s="106" customFormat="1" ht="23.45" customHeight="1" x14ac:dyDescent="0.35">
      <c r="A77" s="321" t="s">
        <v>280</v>
      </c>
      <c r="B77" s="290"/>
      <c r="C77" s="291">
        <v>0</v>
      </c>
      <c r="D77" s="290"/>
      <c r="E77" s="291">
        <v>0</v>
      </c>
      <c r="F77" s="293">
        <v>0</v>
      </c>
      <c r="G77" s="300">
        <v>18500000</v>
      </c>
      <c r="H77" s="293">
        <v>0</v>
      </c>
      <c r="I77" s="213">
        <f>SUM(B77:H77)</f>
        <v>18500000</v>
      </c>
      <c r="J77" s="289"/>
      <c r="K77" s="394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5"/>
      <c r="DW77" s="105"/>
      <c r="DX77" s="105"/>
      <c r="DY77" s="105"/>
      <c r="DZ77" s="105"/>
      <c r="EA77" s="105"/>
      <c r="EB77" s="105"/>
      <c r="EC77" s="105"/>
      <c r="ED77" s="105"/>
      <c r="EE77" s="105"/>
      <c r="EF77" s="105"/>
      <c r="EG77" s="105"/>
      <c r="EH77" s="105"/>
      <c r="EI77" s="105"/>
      <c r="EJ77" s="105"/>
      <c r="EK77" s="105"/>
      <c r="EL77" s="105"/>
      <c r="EM77" s="105"/>
      <c r="EN77" s="105"/>
      <c r="EO77" s="105"/>
      <c r="EP77" s="105"/>
      <c r="EQ77" s="105"/>
      <c r="ER77" s="105"/>
      <c r="ES77" s="105"/>
      <c r="ET77" s="105"/>
      <c r="EU77" s="105"/>
      <c r="EV77" s="105"/>
      <c r="EW77" s="105"/>
      <c r="EX77" s="105"/>
      <c r="EY77" s="105"/>
      <c r="EZ77" s="105"/>
      <c r="FA77" s="105"/>
      <c r="FB77" s="105"/>
      <c r="FC77" s="105"/>
      <c r="FD77" s="105"/>
      <c r="FE77" s="105"/>
      <c r="FF77" s="105"/>
      <c r="FG77" s="105"/>
      <c r="FH77" s="105"/>
      <c r="FI77" s="105"/>
      <c r="FJ77" s="105"/>
      <c r="FK77" s="105"/>
      <c r="FL77" s="105"/>
      <c r="FM77" s="105"/>
      <c r="FN77" s="105"/>
      <c r="FO77" s="105"/>
      <c r="FP77" s="105"/>
      <c r="FQ77" s="105"/>
      <c r="FR77" s="105"/>
      <c r="FS77" s="105"/>
      <c r="FT77" s="105"/>
      <c r="FU77" s="105"/>
      <c r="FV77" s="105"/>
      <c r="FW77" s="105"/>
      <c r="FX77" s="105"/>
      <c r="FY77" s="105"/>
      <c r="FZ77" s="105"/>
      <c r="GA77" s="105"/>
      <c r="GB77" s="105"/>
      <c r="GC77" s="105"/>
      <c r="GD77" s="105"/>
      <c r="GE77" s="105"/>
      <c r="GF77" s="105"/>
      <c r="GG77" s="105"/>
      <c r="GH77" s="105"/>
      <c r="GI77" s="105"/>
      <c r="GJ77" s="105"/>
      <c r="GK77" s="105"/>
      <c r="GL77" s="105"/>
      <c r="GM77" s="105"/>
      <c r="GN77" s="105"/>
      <c r="GO77" s="105"/>
      <c r="GP77" s="105"/>
      <c r="GQ77" s="105"/>
      <c r="GR77" s="105"/>
      <c r="GS77" s="105"/>
      <c r="GT77" s="105"/>
      <c r="GU77" s="105"/>
      <c r="GV77" s="105"/>
      <c r="GW77" s="105"/>
      <c r="GX77" s="105"/>
      <c r="GY77" s="105"/>
      <c r="GZ77" s="105"/>
      <c r="HA77" s="105"/>
      <c r="HB77" s="105"/>
      <c r="HC77" s="105"/>
      <c r="HD77" s="105"/>
      <c r="HE77" s="105"/>
      <c r="HF77" s="105"/>
      <c r="HG77" s="105"/>
      <c r="HH77" s="105"/>
      <c r="HI77" s="105"/>
      <c r="HJ77" s="105"/>
      <c r="HK77" s="105"/>
      <c r="HL77" s="105"/>
      <c r="HM77" s="105"/>
      <c r="HN77" s="105"/>
      <c r="HO77" s="105"/>
      <c r="HP77" s="105"/>
      <c r="HQ77" s="105"/>
      <c r="HR77" s="105"/>
      <c r="HS77" s="105"/>
      <c r="HT77" s="105"/>
      <c r="HU77" s="105"/>
      <c r="HV77" s="105"/>
      <c r="HW77" s="105"/>
      <c r="HX77" s="105"/>
      <c r="HY77" s="105"/>
      <c r="HZ77" s="105"/>
      <c r="IA77" s="105"/>
      <c r="IB77" s="105"/>
      <c r="IC77" s="105"/>
      <c r="ID77" s="105"/>
      <c r="IE77" s="105"/>
      <c r="IF77" s="105"/>
      <c r="IG77" s="105"/>
      <c r="IH77" s="105"/>
      <c r="II77" s="105"/>
      <c r="IJ77" s="105"/>
      <c r="IK77" s="105"/>
      <c r="IL77" s="105"/>
      <c r="IM77" s="105"/>
      <c r="IN77" s="105"/>
      <c r="IO77" s="105"/>
      <c r="IP77" s="105"/>
      <c r="IQ77" s="105"/>
      <c r="IR77" s="105"/>
      <c r="IS77" s="105"/>
      <c r="IT77" s="105"/>
      <c r="IU77" s="105"/>
      <c r="IV77" s="105"/>
    </row>
    <row r="78" spans="1:256" s="106" customFormat="1" ht="20.100000000000001" customHeight="1" x14ac:dyDescent="0.35">
      <c r="A78" s="289"/>
      <c r="B78" s="294"/>
      <c r="C78" s="149"/>
      <c r="D78" s="294"/>
      <c r="E78" s="149"/>
      <c r="F78" s="289"/>
      <c r="G78" s="289"/>
      <c r="H78" s="289"/>
      <c r="I78" s="289"/>
      <c r="J78" s="289"/>
      <c r="K78" s="394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5"/>
      <c r="BZ78" s="105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05"/>
      <c r="DP78" s="105"/>
      <c r="DQ78" s="105"/>
      <c r="DR78" s="105"/>
      <c r="DS78" s="105"/>
      <c r="DT78" s="105"/>
      <c r="DU78" s="105"/>
      <c r="DV78" s="105"/>
      <c r="DW78" s="105"/>
      <c r="DX78" s="105"/>
      <c r="DY78" s="105"/>
      <c r="DZ78" s="105"/>
      <c r="EA78" s="105"/>
      <c r="EB78" s="105"/>
      <c r="EC78" s="105"/>
      <c r="ED78" s="105"/>
      <c r="EE78" s="105"/>
      <c r="EF78" s="105"/>
      <c r="EG78" s="105"/>
      <c r="EH78" s="105"/>
      <c r="EI78" s="105"/>
      <c r="EJ78" s="105"/>
      <c r="EK78" s="105"/>
      <c r="EL78" s="105"/>
      <c r="EM78" s="105"/>
      <c r="EN78" s="105"/>
      <c r="EO78" s="105"/>
      <c r="EP78" s="105"/>
      <c r="EQ78" s="105"/>
      <c r="ER78" s="105"/>
      <c r="ES78" s="105"/>
      <c r="ET78" s="105"/>
      <c r="EU78" s="105"/>
      <c r="EV78" s="105"/>
      <c r="EW78" s="105"/>
      <c r="EX78" s="105"/>
      <c r="EY78" s="105"/>
      <c r="EZ78" s="105"/>
      <c r="FA78" s="105"/>
      <c r="FB78" s="105"/>
      <c r="FC78" s="105"/>
      <c r="FD78" s="105"/>
      <c r="FE78" s="105"/>
      <c r="FF78" s="105"/>
      <c r="FG78" s="105"/>
      <c r="FH78" s="105"/>
      <c r="FI78" s="105"/>
      <c r="FJ78" s="105"/>
      <c r="FK78" s="105"/>
      <c r="FL78" s="105"/>
      <c r="FM78" s="105"/>
      <c r="FN78" s="105"/>
      <c r="FO78" s="105"/>
      <c r="FP78" s="105"/>
      <c r="FQ78" s="105"/>
      <c r="FR78" s="105"/>
      <c r="FS78" s="105"/>
      <c r="FT78" s="105"/>
      <c r="FU78" s="105"/>
      <c r="FV78" s="105"/>
      <c r="FW78" s="105"/>
      <c r="FX78" s="105"/>
      <c r="FY78" s="105"/>
      <c r="FZ78" s="105"/>
      <c r="GA78" s="105"/>
      <c r="GB78" s="105"/>
      <c r="GC78" s="105"/>
      <c r="GD78" s="105"/>
      <c r="GE78" s="105"/>
      <c r="GF78" s="105"/>
      <c r="GG78" s="105"/>
      <c r="GH78" s="105"/>
      <c r="GI78" s="105"/>
      <c r="GJ78" s="105"/>
      <c r="GK78" s="105"/>
      <c r="GL78" s="105"/>
      <c r="GM78" s="105"/>
      <c r="GN78" s="105"/>
      <c r="GO78" s="105"/>
      <c r="GP78" s="105"/>
      <c r="GQ78" s="105"/>
      <c r="GR78" s="105"/>
      <c r="GS78" s="105"/>
      <c r="GT78" s="105"/>
      <c r="GU78" s="105"/>
      <c r="GV78" s="105"/>
      <c r="GW78" s="105"/>
      <c r="GX78" s="105"/>
      <c r="GY78" s="105"/>
      <c r="GZ78" s="105"/>
      <c r="HA78" s="105"/>
      <c r="HB78" s="105"/>
      <c r="HC78" s="105"/>
      <c r="HD78" s="105"/>
      <c r="HE78" s="105"/>
      <c r="HF78" s="105"/>
      <c r="HG78" s="105"/>
      <c r="HH78" s="105"/>
      <c r="HI78" s="105"/>
      <c r="HJ78" s="105"/>
      <c r="HK78" s="105"/>
      <c r="HL78" s="105"/>
      <c r="HM78" s="105"/>
      <c r="HN78" s="105"/>
      <c r="HO78" s="105"/>
      <c r="HP78" s="105"/>
      <c r="HQ78" s="105"/>
      <c r="HR78" s="105"/>
      <c r="HS78" s="105"/>
      <c r="HT78" s="105"/>
      <c r="HU78" s="105"/>
      <c r="HV78" s="105"/>
      <c r="HW78" s="105"/>
      <c r="HX78" s="105"/>
      <c r="HY78" s="105"/>
      <c r="HZ78" s="105"/>
      <c r="IA78" s="105"/>
      <c r="IB78" s="105"/>
      <c r="IC78" s="105"/>
      <c r="ID78" s="105"/>
      <c r="IE78" s="105"/>
      <c r="IF78" s="105"/>
      <c r="IG78" s="105"/>
      <c r="IH78" s="105"/>
      <c r="II78" s="105"/>
      <c r="IJ78" s="105"/>
      <c r="IK78" s="105"/>
      <c r="IL78" s="105"/>
      <c r="IM78" s="105"/>
      <c r="IN78" s="105"/>
      <c r="IO78" s="105"/>
      <c r="IP78" s="105"/>
      <c r="IQ78" s="105"/>
      <c r="IR78" s="105"/>
      <c r="IS78" s="105"/>
      <c r="IT78" s="105"/>
      <c r="IU78" s="105"/>
      <c r="IV78" s="105"/>
    </row>
    <row r="79" spans="1:256" s="106" customFormat="1" ht="20.100000000000001" customHeight="1" x14ac:dyDescent="0.35">
      <c r="A79" s="289"/>
      <c r="B79" s="294"/>
      <c r="C79" s="149"/>
      <c r="D79" s="294"/>
      <c r="E79" s="149"/>
      <c r="F79" s="289"/>
      <c r="G79" s="289"/>
      <c r="H79" s="289"/>
      <c r="I79" s="289"/>
      <c r="J79" s="289"/>
      <c r="K79" s="394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5"/>
      <c r="FX79" s="105"/>
      <c r="FY79" s="105"/>
      <c r="FZ79" s="105"/>
      <c r="GA79" s="105"/>
      <c r="GB79" s="105"/>
      <c r="GC79" s="105"/>
      <c r="GD79" s="105"/>
      <c r="GE79" s="105"/>
      <c r="GF79" s="105"/>
      <c r="GG79" s="105"/>
      <c r="GH79" s="105"/>
      <c r="GI79" s="105"/>
      <c r="GJ79" s="105"/>
      <c r="GK79" s="105"/>
      <c r="GL79" s="105"/>
      <c r="GM79" s="105"/>
      <c r="GN79" s="105"/>
      <c r="GO79" s="105"/>
      <c r="GP79" s="105"/>
      <c r="GQ79" s="105"/>
      <c r="GR79" s="105"/>
      <c r="GS79" s="105"/>
      <c r="GT79" s="105"/>
      <c r="GU79" s="105"/>
      <c r="GV79" s="105"/>
      <c r="GW79" s="105"/>
      <c r="GX79" s="105"/>
      <c r="GY79" s="105"/>
      <c r="GZ79" s="105"/>
      <c r="HA79" s="105"/>
      <c r="HB79" s="105"/>
      <c r="HC79" s="105"/>
      <c r="HD79" s="105"/>
      <c r="HE79" s="105"/>
      <c r="HF79" s="105"/>
      <c r="HG79" s="105"/>
      <c r="HH79" s="105"/>
      <c r="HI79" s="105"/>
      <c r="HJ79" s="105"/>
      <c r="HK79" s="105"/>
      <c r="HL79" s="105"/>
      <c r="HM79" s="105"/>
      <c r="HN79" s="105"/>
      <c r="HO79" s="105"/>
      <c r="HP79" s="105"/>
      <c r="HQ79" s="105"/>
      <c r="HR79" s="105"/>
      <c r="HS79" s="105"/>
      <c r="HT79" s="105"/>
      <c r="HU79" s="105"/>
      <c r="HV79" s="105"/>
      <c r="HW79" s="105"/>
      <c r="HX79" s="105"/>
      <c r="HY79" s="105"/>
      <c r="HZ79" s="105"/>
      <c r="IA79" s="105"/>
      <c r="IB79" s="105"/>
      <c r="IC79" s="105"/>
      <c r="ID79" s="105"/>
      <c r="IE79" s="105"/>
      <c r="IF79" s="105"/>
      <c r="IG79" s="105"/>
      <c r="IH79" s="105"/>
      <c r="II79" s="105"/>
      <c r="IJ79" s="105"/>
      <c r="IK79" s="105"/>
      <c r="IL79" s="105"/>
      <c r="IM79" s="105"/>
      <c r="IN79" s="105"/>
      <c r="IO79" s="105"/>
      <c r="IP79" s="105"/>
      <c r="IQ79" s="105"/>
      <c r="IR79" s="105"/>
      <c r="IS79" s="105"/>
      <c r="IT79" s="105"/>
      <c r="IU79" s="105"/>
      <c r="IV79" s="105"/>
    </row>
    <row r="80" spans="1:256" s="106" customFormat="1" ht="20.100000000000001" customHeight="1" x14ac:dyDescent="0.35">
      <c r="A80" s="289"/>
      <c r="B80" s="294"/>
      <c r="C80" s="149"/>
      <c r="D80" s="294"/>
      <c r="E80" s="149"/>
      <c r="F80" s="289"/>
      <c r="G80" s="289"/>
      <c r="H80" s="289"/>
      <c r="I80" s="289"/>
      <c r="J80" s="289"/>
      <c r="K80" s="394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  <c r="DP80" s="105"/>
      <c r="DQ80" s="105"/>
      <c r="DR80" s="105"/>
      <c r="DS80" s="105"/>
      <c r="DT80" s="105"/>
      <c r="DU80" s="105"/>
      <c r="DV80" s="105"/>
      <c r="DW80" s="105"/>
      <c r="DX80" s="105"/>
      <c r="DY80" s="105"/>
      <c r="DZ80" s="105"/>
      <c r="EA80" s="105"/>
      <c r="EB80" s="105"/>
      <c r="EC80" s="105"/>
      <c r="ED80" s="105"/>
      <c r="EE80" s="105"/>
      <c r="EF80" s="105"/>
      <c r="EG80" s="105"/>
      <c r="EH80" s="105"/>
      <c r="EI80" s="105"/>
      <c r="EJ80" s="105"/>
      <c r="EK80" s="105"/>
      <c r="EL80" s="105"/>
      <c r="EM80" s="105"/>
      <c r="EN80" s="105"/>
      <c r="EO80" s="105"/>
      <c r="EP80" s="105"/>
      <c r="EQ80" s="105"/>
      <c r="ER80" s="105"/>
      <c r="ES80" s="105"/>
      <c r="ET80" s="105"/>
      <c r="EU80" s="105"/>
      <c r="EV80" s="105"/>
      <c r="EW80" s="105"/>
      <c r="EX80" s="105"/>
      <c r="EY80" s="105"/>
      <c r="EZ80" s="105"/>
      <c r="FA80" s="105"/>
      <c r="FB80" s="105"/>
      <c r="FC80" s="105"/>
      <c r="FD80" s="105"/>
      <c r="FE80" s="105"/>
      <c r="FF80" s="105"/>
      <c r="FG80" s="105"/>
      <c r="FH80" s="105"/>
      <c r="FI80" s="105"/>
      <c r="FJ80" s="105"/>
      <c r="FK80" s="105"/>
      <c r="FL80" s="105"/>
      <c r="FM80" s="105"/>
      <c r="FN80" s="105"/>
      <c r="FO80" s="105"/>
      <c r="FP80" s="105"/>
      <c r="FQ80" s="105"/>
      <c r="FR80" s="105"/>
      <c r="FS80" s="105"/>
      <c r="FT80" s="105"/>
      <c r="FU80" s="105"/>
      <c r="FV80" s="105"/>
      <c r="FW80" s="105"/>
      <c r="FX80" s="105"/>
      <c r="FY80" s="105"/>
      <c r="FZ80" s="105"/>
      <c r="GA80" s="105"/>
      <c r="GB80" s="105"/>
      <c r="GC80" s="105"/>
      <c r="GD80" s="105"/>
      <c r="GE80" s="105"/>
      <c r="GF80" s="105"/>
      <c r="GG80" s="105"/>
      <c r="GH80" s="105"/>
      <c r="GI80" s="105"/>
      <c r="GJ80" s="105"/>
      <c r="GK80" s="105"/>
      <c r="GL80" s="105"/>
      <c r="GM80" s="105"/>
      <c r="GN80" s="105"/>
      <c r="GO80" s="105"/>
      <c r="GP80" s="105"/>
      <c r="GQ80" s="105"/>
      <c r="GR80" s="105"/>
      <c r="GS80" s="105"/>
      <c r="GT80" s="105"/>
      <c r="GU80" s="105"/>
      <c r="GV80" s="105"/>
      <c r="GW80" s="105"/>
      <c r="GX80" s="105"/>
      <c r="GY80" s="105"/>
      <c r="GZ80" s="105"/>
      <c r="HA80" s="105"/>
      <c r="HB80" s="105"/>
      <c r="HC80" s="105"/>
      <c r="HD80" s="105"/>
      <c r="HE80" s="105"/>
      <c r="HF80" s="105"/>
      <c r="HG80" s="105"/>
      <c r="HH80" s="105"/>
      <c r="HI80" s="105"/>
      <c r="HJ80" s="105"/>
      <c r="HK80" s="105"/>
      <c r="HL80" s="105"/>
      <c r="HM80" s="105"/>
      <c r="HN80" s="105"/>
      <c r="HO80" s="105"/>
      <c r="HP80" s="105"/>
      <c r="HQ80" s="105"/>
      <c r="HR80" s="105"/>
      <c r="HS80" s="105"/>
      <c r="HT80" s="105"/>
      <c r="HU80" s="105"/>
      <c r="HV80" s="105"/>
      <c r="HW80" s="105"/>
      <c r="HX80" s="105"/>
      <c r="HY80" s="105"/>
      <c r="HZ80" s="105"/>
      <c r="IA80" s="105"/>
      <c r="IB80" s="105"/>
      <c r="IC80" s="105"/>
      <c r="ID80" s="105"/>
      <c r="IE80" s="105"/>
      <c r="IF80" s="105"/>
      <c r="IG80" s="105"/>
      <c r="IH80" s="105"/>
      <c r="II80" s="105"/>
      <c r="IJ80" s="105"/>
      <c r="IK80" s="105"/>
      <c r="IL80" s="105"/>
      <c r="IM80" s="105"/>
      <c r="IN80" s="105"/>
      <c r="IO80" s="105"/>
      <c r="IP80" s="105"/>
      <c r="IQ80" s="105"/>
      <c r="IR80" s="105"/>
      <c r="IS80" s="105"/>
      <c r="IT80" s="105"/>
      <c r="IU80" s="105"/>
      <c r="IV80" s="105"/>
    </row>
    <row r="81" spans="1:256" s="106" customFormat="1" ht="20.100000000000001" customHeight="1" x14ac:dyDescent="0.35">
      <c r="A81" s="289"/>
      <c r="B81" s="294"/>
      <c r="C81" s="149"/>
      <c r="D81" s="294"/>
      <c r="E81" s="149"/>
      <c r="F81" s="289"/>
      <c r="G81" s="289"/>
      <c r="H81" s="289"/>
      <c r="I81" s="289"/>
      <c r="J81" s="289"/>
      <c r="K81" s="394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  <c r="DP81" s="105"/>
      <c r="DQ81" s="105"/>
      <c r="DR81" s="105"/>
      <c r="DS81" s="105"/>
      <c r="DT81" s="105"/>
      <c r="DU81" s="105"/>
      <c r="DV81" s="105"/>
      <c r="DW81" s="105"/>
      <c r="DX81" s="105"/>
      <c r="DY81" s="105"/>
      <c r="DZ81" s="105"/>
      <c r="EA81" s="105"/>
      <c r="EB81" s="105"/>
      <c r="EC81" s="105"/>
      <c r="ED81" s="105"/>
      <c r="EE81" s="105"/>
      <c r="EF81" s="105"/>
      <c r="EG81" s="105"/>
      <c r="EH81" s="105"/>
      <c r="EI81" s="105"/>
      <c r="EJ81" s="105"/>
      <c r="EK81" s="105"/>
      <c r="EL81" s="105"/>
      <c r="EM81" s="105"/>
      <c r="EN81" s="105"/>
      <c r="EO81" s="105"/>
      <c r="EP81" s="105"/>
      <c r="EQ81" s="105"/>
      <c r="ER81" s="105"/>
      <c r="ES81" s="105"/>
      <c r="ET81" s="105"/>
      <c r="EU81" s="105"/>
      <c r="EV81" s="105"/>
      <c r="EW81" s="105"/>
      <c r="EX81" s="105"/>
      <c r="EY81" s="105"/>
      <c r="EZ81" s="105"/>
      <c r="FA81" s="105"/>
      <c r="FB81" s="105"/>
      <c r="FC81" s="105"/>
      <c r="FD81" s="105"/>
      <c r="FE81" s="105"/>
      <c r="FF81" s="105"/>
      <c r="FG81" s="105"/>
      <c r="FH81" s="105"/>
      <c r="FI81" s="105"/>
      <c r="FJ81" s="105"/>
      <c r="FK81" s="105"/>
      <c r="FL81" s="105"/>
      <c r="FM81" s="105"/>
      <c r="FN81" s="105"/>
      <c r="FO81" s="105"/>
      <c r="FP81" s="105"/>
      <c r="FQ81" s="105"/>
      <c r="FR81" s="105"/>
      <c r="FS81" s="105"/>
      <c r="FT81" s="105"/>
      <c r="FU81" s="105"/>
      <c r="FV81" s="105"/>
      <c r="FW81" s="105"/>
      <c r="FX81" s="105"/>
      <c r="FY81" s="105"/>
      <c r="FZ81" s="105"/>
      <c r="GA81" s="105"/>
      <c r="GB81" s="105"/>
      <c r="GC81" s="105"/>
      <c r="GD81" s="105"/>
      <c r="GE81" s="105"/>
      <c r="GF81" s="105"/>
      <c r="GG81" s="105"/>
      <c r="GH81" s="105"/>
      <c r="GI81" s="105"/>
      <c r="GJ81" s="105"/>
      <c r="GK81" s="105"/>
      <c r="GL81" s="105"/>
      <c r="GM81" s="105"/>
      <c r="GN81" s="105"/>
      <c r="GO81" s="105"/>
      <c r="GP81" s="105"/>
      <c r="GQ81" s="105"/>
      <c r="GR81" s="105"/>
      <c r="GS81" s="105"/>
      <c r="GT81" s="105"/>
      <c r="GU81" s="105"/>
      <c r="GV81" s="105"/>
      <c r="GW81" s="105"/>
      <c r="GX81" s="105"/>
      <c r="GY81" s="105"/>
      <c r="GZ81" s="105"/>
      <c r="HA81" s="105"/>
      <c r="HB81" s="105"/>
      <c r="HC81" s="105"/>
      <c r="HD81" s="105"/>
      <c r="HE81" s="105"/>
      <c r="HF81" s="105"/>
      <c r="HG81" s="105"/>
      <c r="HH81" s="105"/>
      <c r="HI81" s="105"/>
      <c r="HJ81" s="105"/>
      <c r="HK81" s="105"/>
      <c r="HL81" s="105"/>
      <c r="HM81" s="105"/>
      <c r="HN81" s="105"/>
      <c r="HO81" s="105"/>
      <c r="HP81" s="105"/>
      <c r="HQ81" s="105"/>
      <c r="HR81" s="105"/>
      <c r="HS81" s="105"/>
      <c r="HT81" s="105"/>
      <c r="HU81" s="105"/>
      <c r="HV81" s="105"/>
      <c r="HW81" s="105"/>
      <c r="HX81" s="105"/>
      <c r="HY81" s="105"/>
      <c r="HZ81" s="105"/>
      <c r="IA81" s="105"/>
      <c r="IB81" s="105"/>
      <c r="IC81" s="105"/>
      <c r="ID81" s="105"/>
      <c r="IE81" s="105"/>
      <c r="IF81" s="105"/>
      <c r="IG81" s="105"/>
      <c r="IH81" s="105"/>
      <c r="II81" s="105"/>
      <c r="IJ81" s="105"/>
      <c r="IK81" s="105"/>
      <c r="IL81" s="105"/>
      <c r="IM81" s="105"/>
      <c r="IN81" s="105"/>
      <c r="IO81" s="105"/>
      <c r="IP81" s="105"/>
      <c r="IQ81" s="105"/>
      <c r="IR81" s="105"/>
      <c r="IS81" s="105"/>
      <c r="IT81" s="105"/>
      <c r="IU81" s="105"/>
      <c r="IV81" s="105"/>
    </row>
    <row r="82" spans="1:256" s="106" customFormat="1" ht="20.100000000000001" customHeight="1" x14ac:dyDescent="0.35">
      <c r="A82" s="289"/>
      <c r="B82" s="167"/>
      <c r="C82" s="151"/>
      <c r="D82" s="167"/>
      <c r="E82" s="151"/>
      <c r="F82" s="295"/>
      <c r="G82" s="295"/>
      <c r="H82" s="295"/>
      <c r="I82" s="295"/>
      <c r="J82" s="289"/>
      <c r="K82" s="394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5"/>
      <c r="CM82" s="105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05"/>
      <c r="DK82" s="105"/>
      <c r="DL82" s="105"/>
      <c r="DM82" s="105"/>
      <c r="DN82" s="105"/>
      <c r="DO82" s="105"/>
      <c r="DP82" s="105"/>
      <c r="DQ82" s="105"/>
      <c r="DR82" s="105"/>
      <c r="DS82" s="105"/>
      <c r="DT82" s="105"/>
      <c r="DU82" s="105"/>
      <c r="DV82" s="105"/>
      <c r="DW82" s="105"/>
      <c r="DX82" s="105"/>
      <c r="DY82" s="105"/>
      <c r="DZ82" s="105"/>
      <c r="EA82" s="105"/>
      <c r="EB82" s="105"/>
      <c r="EC82" s="105"/>
      <c r="ED82" s="105"/>
      <c r="EE82" s="105"/>
      <c r="EF82" s="105"/>
      <c r="EG82" s="105"/>
      <c r="EH82" s="105"/>
      <c r="EI82" s="105"/>
      <c r="EJ82" s="105"/>
      <c r="EK82" s="105"/>
      <c r="EL82" s="105"/>
      <c r="EM82" s="105"/>
      <c r="EN82" s="105"/>
      <c r="EO82" s="105"/>
      <c r="EP82" s="105"/>
      <c r="EQ82" s="105"/>
      <c r="ER82" s="105"/>
      <c r="ES82" s="105"/>
      <c r="ET82" s="105"/>
      <c r="EU82" s="105"/>
      <c r="EV82" s="105"/>
      <c r="EW82" s="105"/>
      <c r="EX82" s="105"/>
      <c r="EY82" s="105"/>
      <c r="EZ82" s="105"/>
      <c r="FA82" s="105"/>
      <c r="FB82" s="105"/>
      <c r="FC82" s="105"/>
      <c r="FD82" s="105"/>
      <c r="FE82" s="105"/>
      <c r="FF82" s="105"/>
      <c r="FG82" s="105"/>
      <c r="FH82" s="105"/>
      <c r="FI82" s="105"/>
      <c r="FJ82" s="105"/>
      <c r="FK82" s="105"/>
      <c r="FL82" s="105"/>
      <c r="FM82" s="105"/>
      <c r="FN82" s="105"/>
      <c r="FO82" s="105"/>
      <c r="FP82" s="105"/>
      <c r="FQ82" s="105"/>
      <c r="FR82" s="105"/>
      <c r="FS82" s="105"/>
      <c r="FT82" s="105"/>
      <c r="FU82" s="105"/>
      <c r="FV82" s="105"/>
      <c r="FW82" s="105"/>
      <c r="FX82" s="105"/>
      <c r="FY82" s="105"/>
      <c r="FZ82" s="105"/>
      <c r="GA82" s="105"/>
      <c r="GB82" s="105"/>
      <c r="GC82" s="105"/>
      <c r="GD82" s="105"/>
      <c r="GE82" s="105"/>
      <c r="GF82" s="105"/>
      <c r="GG82" s="105"/>
      <c r="GH82" s="105"/>
      <c r="GI82" s="105"/>
      <c r="GJ82" s="105"/>
      <c r="GK82" s="105"/>
      <c r="GL82" s="105"/>
      <c r="GM82" s="105"/>
      <c r="GN82" s="105"/>
      <c r="GO82" s="105"/>
      <c r="GP82" s="105"/>
      <c r="GQ82" s="105"/>
      <c r="GR82" s="105"/>
      <c r="GS82" s="105"/>
      <c r="GT82" s="105"/>
      <c r="GU82" s="105"/>
      <c r="GV82" s="105"/>
      <c r="GW82" s="105"/>
      <c r="GX82" s="105"/>
      <c r="GY82" s="105"/>
      <c r="GZ82" s="105"/>
      <c r="HA82" s="105"/>
      <c r="HB82" s="105"/>
      <c r="HC82" s="105"/>
      <c r="HD82" s="105"/>
      <c r="HE82" s="105"/>
      <c r="HF82" s="105"/>
      <c r="HG82" s="105"/>
      <c r="HH82" s="105"/>
      <c r="HI82" s="105"/>
      <c r="HJ82" s="105"/>
      <c r="HK82" s="105"/>
      <c r="HL82" s="105"/>
      <c r="HM82" s="105"/>
      <c r="HN82" s="105"/>
      <c r="HO82" s="105"/>
      <c r="HP82" s="105"/>
      <c r="HQ82" s="105"/>
      <c r="HR82" s="105"/>
      <c r="HS82" s="105"/>
      <c r="HT82" s="105"/>
      <c r="HU82" s="105"/>
      <c r="HV82" s="105"/>
      <c r="HW82" s="105"/>
      <c r="HX82" s="105"/>
      <c r="HY82" s="105"/>
      <c r="HZ82" s="105"/>
      <c r="IA82" s="105"/>
      <c r="IB82" s="105"/>
      <c r="IC82" s="105"/>
      <c r="ID82" s="105"/>
      <c r="IE82" s="105"/>
      <c r="IF82" s="105"/>
      <c r="IG82" s="105"/>
      <c r="IH82" s="105"/>
      <c r="II82" s="105"/>
      <c r="IJ82" s="105"/>
      <c r="IK82" s="105"/>
      <c r="IL82" s="105"/>
      <c r="IM82" s="105"/>
      <c r="IN82" s="105"/>
      <c r="IO82" s="105"/>
      <c r="IP82" s="105"/>
      <c r="IQ82" s="105"/>
      <c r="IR82" s="105"/>
      <c r="IS82" s="105"/>
      <c r="IT82" s="105"/>
      <c r="IU82" s="105"/>
      <c r="IV82" s="105"/>
    </row>
    <row r="83" spans="1:256" s="106" customFormat="1" ht="23.45" customHeight="1" x14ac:dyDescent="0.35">
      <c r="A83" s="298" t="s">
        <v>265</v>
      </c>
      <c r="B83" s="143"/>
      <c r="C83" s="220">
        <f>SUM(C75:C82)</f>
        <v>2290000</v>
      </c>
      <c r="D83" s="219"/>
      <c r="E83" s="220">
        <f>SUM(E75:E82)</f>
        <v>1749000</v>
      </c>
      <c r="F83" s="138" t="s">
        <v>154</v>
      </c>
      <c r="G83" s="221">
        <f>SUM(G75:G82)</f>
        <v>18618000</v>
      </c>
      <c r="H83" s="222">
        <f>SUM(H76:H82)</f>
        <v>50000</v>
      </c>
      <c r="I83" s="221">
        <f>SUM(I75:I82)</f>
        <v>22707000</v>
      </c>
      <c r="J83" s="289"/>
      <c r="K83" s="394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F83" s="105"/>
      <c r="CG83" s="105"/>
      <c r="CH83" s="105"/>
      <c r="CI83" s="105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105"/>
      <c r="DJ83" s="105"/>
      <c r="DK83" s="105"/>
      <c r="DL83" s="105"/>
      <c r="DM83" s="105"/>
      <c r="DN83" s="105"/>
      <c r="DO83" s="105"/>
      <c r="DP83" s="105"/>
      <c r="DQ83" s="105"/>
      <c r="DR83" s="105"/>
      <c r="DS83" s="105"/>
      <c r="DT83" s="105"/>
      <c r="DU83" s="105"/>
      <c r="DV83" s="105"/>
      <c r="DW83" s="105"/>
      <c r="DX83" s="105"/>
      <c r="DY83" s="105"/>
      <c r="DZ83" s="105"/>
      <c r="EA83" s="105"/>
      <c r="EB83" s="105"/>
      <c r="EC83" s="105"/>
      <c r="ED83" s="105"/>
      <c r="EE83" s="105"/>
      <c r="EF83" s="105"/>
      <c r="EG83" s="105"/>
      <c r="EH83" s="105"/>
      <c r="EI83" s="105"/>
      <c r="EJ83" s="105"/>
      <c r="EK83" s="105"/>
      <c r="EL83" s="105"/>
      <c r="EM83" s="105"/>
      <c r="EN83" s="105"/>
      <c r="EO83" s="105"/>
      <c r="EP83" s="105"/>
      <c r="EQ83" s="105"/>
      <c r="ER83" s="105"/>
      <c r="ES83" s="105"/>
      <c r="ET83" s="105"/>
      <c r="EU83" s="105"/>
      <c r="EV83" s="105"/>
      <c r="EW83" s="105"/>
      <c r="EX83" s="105"/>
      <c r="EY83" s="105"/>
      <c r="EZ83" s="105"/>
      <c r="FA83" s="105"/>
      <c r="FB83" s="105"/>
      <c r="FC83" s="105"/>
      <c r="FD83" s="105"/>
      <c r="FE83" s="105"/>
      <c r="FF83" s="105"/>
      <c r="FG83" s="105"/>
      <c r="FH83" s="105"/>
      <c r="FI83" s="105"/>
      <c r="FJ83" s="105"/>
      <c r="FK83" s="105"/>
      <c r="FL83" s="105"/>
      <c r="FM83" s="105"/>
      <c r="FN83" s="105"/>
      <c r="FO83" s="105"/>
      <c r="FP83" s="105"/>
      <c r="FQ83" s="105"/>
      <c r="FR83" s="105"/>
      <c r="FS83" s="105"/>
      <c r="FT83" s="105"/>
      <c r="FU83" s="105"/>
      <c r="FV83" s="105"/>
      <c r="FW83" s="105"/>
      <c r="FX83" s="105"/>
      <c r="FY83" s="105"/>
      <c r="FZ83" s="105"/>
      <c r="GA83" s="105"/>
      <c r="GB83" s="105"/>
      <c r="GC83" s="105"/>
      <c r="GD83" s="105"/>
      <c r="GE83" s="105"/>
      <c r="GF83" s="105"/>
      <c r="GG83" s="105"/>
      <c r="GH83" s="105"/>
      <c r="GI83" s="105"/>
      <c r="GJ83" s="105"/>
      <c r="GK83" s="105"/>
      <c r="GL83" s="105"/>
      <c r="GM83" s="105"/>
      <c r="GN83" s="105"/>
      <c r="GO83" s="105"/>
      <c r="GP83" s="105"/>
      <c r="GQ83" s="105"/>
      <c r="GR83" s="105"/>
      <c r="GS83" s="105"/>
      <c r="GT83" s="105"/>
      <c r="GU83" s="105"/>
      <c r="GV83" s="105"/>
      <c r="GW83" s="105"/>
      <c r="GX83" s="105"/>
      <c r="GY83" s="105"/>
      <c r="GZ83" s="105"/>
      <c r="HA83" s="105"/>
      <c r="HB83" s="105"/>
      <c r="HC83" s="105"/>
      <c r="HD83" s="105"/>
      <c r="HE83" s="105"/>
      <c r="HF83" s="105"/>
      <c r="HG83" s="105"/>
      <c r="HH83" s="105"/>
      <c r="HI83" s="105"/>
      <c r="HJ83" s="105"/>
      <c r="HK83" s="105"/>
      <c r="HL83" s="105"/>
      <c r="HM83" s="105"/>
      <c r="HN83" s="105"/>
      <c r="HO83" s="105"/>
      <c r="HP83" s="105"/>
      <c r="HQ83" s="105"/>
      <c r="HR83" s="105"/>
      <c r="HS83" s="105"/>
      <c r="HT83" s="105"/>
      <c r="HU83" s="105"/>
      <c r="HV83" s="105"/>
      <c r="HW83" s="105"/>
      <c r="HX83" s="105"/>
      <c r="HY83" s="105"/>
      <c r="HZ83" s="105"/>
      <c r="IA83" s="105"/>
      <c r="IB83" s="105"/>
      <c r="IC83" s="105"/>
      <c r="ID83" s="105"/>
      <c r="IE83" s="105"/>
      <c r="IF83" s="105"/>
      <c r="IG83" s="105"/>
      <c r="IH83" s="105"/>
      <c r="II83" s="105"/>
      <c r="IJ83" s="105"/>
      <c r="IK83" s="105"/>
      <c r="IL83" s="105"/>
      <c r="IM83" s="105"/>
      <c r="IN83" s="105"/>
      <c r="IO83" s="105"/>
      <c r="IP83" s="105"/>
      <c r="IQ83" s="105"/>
      <c r="IR83" s="105"/>
      <c r="IS83" s="105"/>
      <c r="IT83" s="105"/>
      <c r="IU83" s="105"/>
      <c r="IV83" s="105"/>
    </row>
    <row r="84" spans="1:256" s="106" customFormat="1" ht="23.45" customHeight="1" x14ac:dyDescent="0.35">
      <c r="A84" s="319"/>
      <c r="B84" s="223" t="s">
        <v>252</v>
      </c>
      <c r="C84" s="224"/>
      <c r="D84" s="224"/>
      <c r="E84" s="224"/>
      <c r="F84" s="224"/>
      <c r="G84" s="225"/>
      <c r="H84" s="319"/>
      <c r="I84" s="319"/>
      <c r="J84" s="319"/>
      <c r="K84" s="393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5"/>
      <c r="DT84" s="105"/>
      <c r="DU84" s="105"/>
      <c r="DV84" s="105"/>
      <c r="DW84" s="105"/>
      <c r="DX84" s="105"/>
      <c r="DY84" s="105"/>
      <c r="DZ84" s="105"/>
      <c r="EA84" s="105"/>
      <c r="EB84" s="105"/>
      <c r="EC84" s="105"/>
      <c r="ED84" s="105"/>
      <c r="EE84" s="105"/>
      <c r="EF84" s="105"/>
      <c r="EG84" s="105"/>
      <c r="EH84" s="105"/>
      <c r="EI84" s="105"/>
      <c r="EJ84" s="105"/>
      <c r="EK84" s="105"/>
      <c r="EL84" s="105"/>
      <c r="EM84" s="105"/>
      <c r="EN84" s="105"/>
      <c r="EO84" s="105"/>
      <c r="EP84" s="105"/>
      <c r="EQ84" s="105"/>
      <c r="ER84" s="105"/>
      <c r="ES84" s="105"/>
      <c r="ET84" s="105"/>
      <c r="EU84" s="105"/>
      <c r="EV84" s="105"/>
      <c r="EW84" s="105"/>
      <c r="EX84" s="105"/>
      <c r="EY84" s="105"/>
      <c r="EZ84" s="105"/>
      <c r="FA84" s="105"/>
      <c r="FB84" s="105"/>
      <c r="FC84" s="105"/>
      <c r="FD84" s="105"/>
      <c r="FE84" s="105"/>
      <c r="FF84" s="105"/>
      <c r="FG84" s="105"/>
      <c r="FH84" s="105"/>
      <c r="FI84" s="105"/>
      <c r="FJ84" s="105"/>
      <c r="FK84" s="105"/>
      <c r="FL84" s="105"/>
      <c r="FM84" s="105"/>
      <c r="FN84" s="105"/>
      <c r="FO84" s="105"/>
      <c r="FP84" s="105"/>
      <c r="FQ84" s="105"/>
      <c r="FR84" s="105"/>
      <c r="FS84" s="105"/>
      <c r="FT84" s="105"/>
      <c r="FU84" s="105"/>
      <c r="FV84" s="105"/>
      <c r="FW84" s="105"/>
      <c r="FX84" s="105"/>
      <c r="FY84" s="105"/>
      <c r="FZ84" s="105"/>
      <c r="GA84" s="105"/>
      <c r="GB84" s="105"/>
      <c r="GC84" s="105"/>
      <c r="GD84" s="105"/>
      <c r="GE84" s="105"/>
      <c r="GF84" s="105"/>
      <c r="GG84" s="105"/>
      <c r="GH84" s="105"/>
      <c r="GI84" s="105"/>
      <c r="GJ84" s="105"/>
      <c r="GK84" s="105"/>
      <c r="GL84" s="105"/>
      <c r="GM84" s="105"/>
      <c r="GN84" s="105"/>
      <c r="GO84" s="105"/>
      <c r="GP84" s="105"/>
      <c r="GQ84" s="105"/>
      <c r="GR84" s="105"/>
      <c r="GS84" s="105"/>
      <c r="GT84" s="105"/>
      <c r="GU84" s="105"/>
      <c r="GV84" s="105"/>
      <c r="GW84" s="105"/>
      <c r="GX84" s="105"/>
      <c r="GY84" s="105"/>
      <c r="GZ84" s="105"/>
      <c r="HA84" s="105"/>
      <c r="HB84" s="105"/>
      <c r="HC84" s="105"/>
      <c r="HD84" s="105"/>
      <c r="HE84" s="105"/>
      <c r="HF84" s="105"/>
      <c r="HG84" s="105"/>
      <c r="HH84" s="105"/>
      <c r="HI84" s="105"/>
      <c r="HJ84" s="105"/>
      <c r="HK84" s="105"/>
      <c r="HL84" s="105"/>
      <c r="HM84" s="105"/>
      <c r="HN84" s="105"/>
      <c r="HO84" s="105"/>
      <c r="HP84" s="105"/>
      <c r="HQ84" s="105"/>
      <c r="HR84" s="105"/>
      <c r="HS84" s="105"/>
      <c r="HT84" s="105"/>
      <c r="HU84" s="105"/>
      <c r="HV84" s="105"/>
      <c r="HW84" s="105"/>
      <c r="HX84" s="105"/>
      <c r="HY84" s="105"/>
      <c r="HZ84" s="105"/>
      <c r="IA84" s="105"/>
      <c r="IB84" s="105"/>
      <c r="IC84" s="105"/>
      <c r="ID84" s="105"/>
      <c r="IE84" s="105"/>
      <c r="IF84" s="105"/>
      <c r="IG84" s="105"/>
      <c r="IH84" s="105"/>
      <c r="II84" s="105"/>
      <c r="IJ84" s="105"/>
      <c r="IK84" s="105"/>
      <c r="IL84" s="105"/>
      <c r="IM84" s="105"/>
      <c r="IN84" s="105"/>
      <c r="IO84" s="105"/>
      <c r="IP84" s="105"/>
      <c r="IQ84" s="105"/>
      <c r="IR84" s="105"/>
      <c r="IS84" s="105"/>
      <c r="IT84" s="105"/>
      <c r="IU84" s="105"/>
      <c r="IV84" s="105"/>
    </row>
    <row r="85" spans="1:256" s="106" customFormat="1" ht="23.45" customHeight="1" x14ac:dyDescent="0.35">
      <c r="A85" s="118"/>
      <c r="B85" s="5" t="s">
        <v>281</v>
      </c>
      <c r="C85" s="6"/>
      <c r="D85" s="6"/>
      <c r="E85" s="6"/>
      <c r="F85" s="16">
        <f>SUM(F86:F90)</f>
        <v>9001000</v>
      </c>
      <c r="G85" s="8" t="s">
        <v>7</v>
      </c>
      <c r="H85" s="118"/>
      <c r="I85" s="118"/>
      <c r="J85" s="118"/>
      <c r="K85" s="393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5"/>
      <c r="CD85" s="105"/>
      <c r="CE85" s="105"/>
      <c r="CF85" s="105"/>
      <c r="CG85" s="105"/>
      <c r="CH85" s="105"/>
      <c r="CI85" s="105"/>
      <c r="CJ85" s="105"/>
      <c r="CK85" s="105"/>
      <c r="CL85" s="105"/>
      <c r="CM85" s="105"/>
      <c r="CN85" s="105"/>
      <c r="CO85" s="105"/>
      <c r="CP85" s="105"/>
      <c r="CQ85" s="105"/>
      <c r="CR85" s="105"/>
      <c r="CS85" s="105"/>
      <c r="CT85" s="105"/>
      <c r="CU85" s="105"/>
      <c r="CV85" s="105"/>
      <c r="CW85" s="105"/>
      <c r="CX85" s="105"/>
      <c r="CY85" s="105"/>
      <c r="CZ85" s="105"/>
      <c r="DA85" s="105"/>
      <c r="DB85" s="105"/>
      <c r="DC85" s="105"/>
      <c r="DD85" s="105"/>
      <c r="DE85" s="105"/>
      <c r="DF85" s="105"/>
      <c r="DG85" s="105"/>
      <c r="DH85" s="105"/>
      <c r="DI85" s="105"/>
      <c r="DJ85" s="105"/>
      <c r="DK85" s="105"/>
      <c r="DL85" s="105"/>
      <c r="DM85" s="105"/>
      <c r="DN85" s="105"/>
      <c r="DO85" s="105"/>
      <c r="DP85" s="105"/>
      <c r="DQ85" s="105"/>
      <c r="DR85" s="105"/>
      <c r="DS85" s="105"/>
      <c r="DT85" s="105"/>
      <c r="DU85" s="105"/>
      <c r="DV85" s="105"/>
      <c r="DW85" s="105"/>
      <c r="DX85" s="105"/>
      <c r="DY85" s="105"/>
      <c r="DZ85" s="105"/>
      <c r="EA85" s="105"/>
      <c r="EB85" s="105"/>
      <c r="EC85" s="105"/>
      <c r="ED85" s="105"/>
      <c r="EE85" s="105"/>
      <c r="EF85" s="105"/>
      <c r="EG85" s="105"/>
      <c r="EH85" s="105"/>
      <c r="EI85" s="105"/>
      <c r="EJ85" s="105"/>
      <c r="EK85" s="105"/>
      <c r="EL85" s="105"/>
      <c r="EM85" s="105"/>
      <c r="EN85" s="105"/>
      <c r="EO85" s="105"/>
      <c r="EP85" s="105"/>
      <c r="EQ85" s="105"/>
      <c r="ER85" s="105"/>
      <c r="ES85" s="105"/>
      <c r="ET85" s="105"/>
      <c r="EU85" s="105"/>
      <c r="EV85" s="105"/>
      <c r="EW85" s="105"/>
      <c r="EX85" s="105"/>
      <c r="EY85" s="105"/>
      <c r="EZ85" s="105"/>
      <c r="FA85" s="105"/>
      <c r="FB85" s="105"/>
      <c r="FC85" s="105"/>
      <c r="FD85" s="105"/>
      <c r="FE85" s="105"/>
      <c r="FF85" s="105"/>
      <c r="FG85" s="105"/>
      <c r="FH85" s="105"/>
      <c r="FI85" s="105"/>
      <c r="FJ85" s="105"/>
      <c r="FK85" s="105"/>
      <c r="FL85" s="105"/>
      <c r="FM85" s="105"/>
      <c r="FN85" s="105"/>
      <c r="FO85" s="105"/>
      <c r="FP85" s="105"/>
      <c r="FQ85" s="105"/>
      <c r="FR85" s="105"/>
      <c r="FS85" s="105"/>
      <c r="FT85" s="105"/>
      <c r="FU85" s="105"/>
      <c r="FV85" s="105"/>
      <c r="FW85" s="105"/>
      <c r="FX85" s="105"/>
      <c r="FY85" s="105"/>
      <c r="FZ85" s="105"/>
      <c r="GA85" s="105"/>
      <c r="GB85" s="105"/>
      <c r="GC85" s="105"/>
      <c r="GD85" s="105"/>
      <c r="GE85" s="105"/>
      <c r="GF85" s="105"/>
      <c r="GG85" s="105"/>
      <c r="GH85" s="105"/>
      <c r="GI85" s="105"/>
      <c r="GJ85" s="105"/>
      <c r="GK85" s="105"/>
      <c r="GL85" s="105"/>
      <c r="GM85" s="105"/>
      <c r="GN85" s="105"/>
      <c r="GO85" s="105"/>
      <c r="GP85" s="105"/>
      <c r="GQ85" s="105"/>
      <c r="GR85" s="105"/>
      <c r="GS85" s="105"/>
      <c r="GT85" s="105"/>
      <c r="GU85" s="105"/>
      <c r="GV85" s="105"/>
      <c r="GW85" s="105"/>
      <c r="GX85" s="105"/>
      <c r="GY85" s="105"/>
      <c r="GZ85" s="105"/>
      <c r="HA85" s="105"/>
      <c r="HB85" s="105"/>
      <c r="HC85" s="105"/>
      <c r="HD85" s="105"/>
      <c r="HE85" s="105"/>
      <c r="HF85" s="105"/>
      <c r="HG85" s="105"/>
      <c r="HH85" s="105"/>
      <c r="HI85" s="105"/>
      <c r="HJ85" s="105"/>
      <c r="HK85" s="105"/>
      <c r="HL85" s="105"/>
      <c r="HM85" s="105"/>
      <c r="HN85" s="105"/>
      <c r="HO85" s="105"/>
      <c r="HP85" s="105"/>
      <c r="HQ85" s="105"/>
      <c r="HR85" s="105"/>
      <c r="HS85" s="105"/>
      <c r="HT85" s="105"/>
      <c r="HU85" s="105"/>
      <c r="HV85" s="105"/>
      <c r="HW85" s="105"/>
      <c r="HX85" s="105"/>
      <c r="HY85" s="105"/>
      <c r="HZ85" s="105"/>
      <c r="IA85" s="105"/>
      <c r="IB85" s="105"/>
      <c r="IC85" s="105"/>
      <c r="ID85" s="105"/>
      <c r="IE85" s="105"/>
      <c r="IF85" s="105"/>
      <c r="IG85" s="105"/>
      <c r="IH85" s="105"/>
      <c r="II85" s="105"/>
      <c r="IJ85" s="105"/>
      <c r="IK85" s="105"/>
      <c r="IL85" s="105"/>
      <c r="IM85" s="105"/>
      <c r="IN85" s="105"/>
      <c r="IO85" s="105"/>
      <c r="IP85" s="105"/>
      <c r="IQ85" s="105"/>
      <c r="IR85" s="105"/>
      <c r="IS85" s="105"/>
      <c r="IT85" s="105"/>
      <c r="IU85" s="105"/>
      <c r="IV85" s="105"/>
    </row>
    <row r="86" spans="1:256" s="106" customFormat="1" ht="23.45" customHeight="1" x14ac:dyDescent="0.35">
      <c r="A86" s="118"/>
      <c r="B86" s="6"/>
      <c r="C86" s="9" t="s">
        <v>282</v>
      </c>
      <c r="D86" s="118"/>
      <c r="E86" s="118"/>
      <c r="F86" s="10">
        <v>1480000</v>
      </c>
      <c r="G86" s="11" t="s">
        <v>7</v>
      </c>
      <c r="H86" s="118"/>
      <c r="I86" s="118"/>
      <c r="J86" s="118"/>
      <c r="K86" s="393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F86" s="105"/>
      <c r="CG86" s="105"/>
      <c r="CH86" s="105"/>
      <c r="CI86" s="105"/>
      <c r="CJ86" s="105"/>
      <c r="CK86" s="105"/>
      <c r="CL86" s="105"/>
      <c r="CM86" s="105"/>
      <c r="CN86" s="105"/>
      <c r="CO86" s="105"/>
      <c r="CP86" s="105"/>
      <c r="CQ86" s="105"/>
      <c r="CR86" s="105"/>
      <c r="CS86" s="105"/>
      <c r="CT86" s="105"/>
      <c r="CU86" s="105"/>
      <c r="CV86" s="105"/>
      <c r="CW86" s="10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05"/>
      <c r="DJ86" s="105"/>
      <c r="DK86" s="105"/>
      <c r="DL86" s="105"/>
      <c r="DM86" s="105"/>
      <c r="DN86" s="105"/>
      <c r="DO86" s="105"/>
      <c r="DP86" s="105"/>
      <c r="DQ86" s="105"/>
      <c r="DR86" s="105"/>
      <c r="DS86" s="105"/>
      <c r="DT86" s="105"/>
      <c r="DU86" s="105"/>
      <c r="DV86" s="105"/>
      <c r="DW86" s="105"/>
      <c r="DX86" s="105"/>
      <c r="DY86" s="105"/>
      <c r="DZ86" s="105"/>
      <c r="EA86" s="105"/>
      <c r="EB86" s="105"/>
      <c r="EC86" s="105"/>
      <c r="ED86" s="105"/>
      <c r="EE86" s="105"/>
      <c r="EF86" s="105"/>
      <c r="EG86" s="105"/>
      <c r="EH86" s="105"/>
      <c r="EI86" s="105"/>
      <c r="EJ86" s="105"/>
      <c r="EK86" s="105"/>
      <c r="EL86" s="105"/>
      <c r="EM86" s="105"/>
      <c r="EN86" s="105"/>
      <c r="EO86" s="105"/>
      <c r="EP86" s="105"/>
      <c r="EQ86" s="105"/>
      <c r="ER86" s="105"/>
      <c r="ES86" s="105"/>
      <c r="ET86" s="105"/>
      <c r="EU86" s="105"/>
      <c r="EV86" s="105"/>
      <c r="EW86" s="105"/>
      <c r="EX86" s="105"/>
      <c r="EY86" s="105"/>
      <c r="EZ86" s="105"/>
      <c r="FA86" s="105"/>
      <c r="FB86" s="105"/>
      <c r="FC86" s="105"/>
      <c r="FD86" s="105"/>
      <c r="FE86" s="105"/>
      <c r="FF86" s="105"/>
      <c r="FG86" s="105"/>
      <c r="FH86" s="105"/>
      <c r="FI86" s="105"/>
      <c r="FJ86" s="105"/>
      <c r="FK86" s="105"/>
      <c r="FL86" s="105"/>
      <c r="FM86" s="105"/>
      <c r="FN86" s="105"/>
      <c r="FO86" s="105"/>
      <c r="FP86" s="105"/>
      <c r="FQ86" s="105"/>
      <c r="FR86" s="105"/>
      <c r="FS86" s="105"/>
      <c r="FT86" s="105"/>
      <c r="FU86" s="105"/>
      <c r="FV86" s="105"/>
      <c r="FW86" s="105"/>
      <c r="FX86" s="105"/>
      <c r="FY86" s="105"/>
      <c r="FZ86" s="105"/>
      <c r="GA86" s="105"/>
      <c r="GB86" s="105"/>
      <c r="GC86" s="105"/>
      <c r="GD86" s="105"/>
      <c r="GE86" s="105"/>
      <c r="GF86" s="105"/>
      <c r="GG86" s="105"/>
      <c r="GH86" s="105"/>
      <c r="GI86" s="105"/>
      <c r="GJ86" s="105"/>
      <c r="GK86" s="105"/>
      <c r="GL86" s="105"/>
      <c r="GM86" s="105"/>
      <c r="GN86" s="105"/>
      <c r="GO86" s="105"/>
      <c r="GP86" s="105"/>
      <c r="GQ86" s="105"/>
      <c r="GR86" s="105"/>
      <c r="GS86" s="105"/>
      <c r="GT86" s="105"/>
      <c r="GU86" s="105"/>
      <c r="GV86" s="105"/>
      <c r="GW86" s="105"/>
      <c r="GX86" s="105"/>
      <c r="GY86" s="105"/>
      <c r="GZ86" s="105"/>
      <c r="HA86" s="105"/>
      <c r="HB86" s="105"/>
      <c r="HC86" s="105"/>
      <c r="HD86" s="105"/>
      <c r="HE86" s="105"/>
      <c r="HF86" s="105"/>
      <c r="HG86" s="105"/>
      <c r="HH86" s="105"/>
      <c r="HI86" s="105"/>
      <c r="HJ86" s="105"/>
      <c r="HK86" s="105"/>
      <c r="HL86" s="105"/>
      <c r="HM86" s="105"/>
      <c r="HN86" s="105"/>
      <c r="HO86" s="105"/>
      <c r="HP86" s="105"/>
      <c r="HQ86" s="105"/>
      <c r="HR86" s="105"/>
      <c r="HS86" s="105"/>
      <c r="HT86" s="105"/>
      <c r="HU86" s="105"/>
      <c r="HV86" s="105"/>
      <c r="HW86" s="105"/>
      <c r="HX86" s="105"/>
      <c r="HY86" s="105"/>
      <c r="HZ86" s="105"/>
      <c r="IA86" s="105"/>
      <c r="IB86" s="105"/>
      <c r="IC86" s="105"/>
      <c r="ID86" s="105"/>
      <c r="IE86" s="105"/>
      <c r="IF86" s="105"/>
      <c r="IG86" s="105"/>
      <c r="IH86" s="105"/>
      <c r="II86" s="105"/>
      <c r="IJ86" s="105"/>
      <c r="IK86" s="105"/>
      <c r="IL86" s="105"/>
      <c r="IM86" s="105"/>
      <c r="IN86" s="105"/>
      <c r="IO86" s="105"/>
      <c r="IP86" s="105"/>
      <c r="IQ86" s="105"/>
      <c r="IR86" s="105"/>
      <c r="IS86" s="105"/>
      <c r="IT86" s="105"/>
      <c r="IU86" s="105"/>
      <c r="IV86" s="105"/>
    </row>
    <row r="87" spans="1:256" s="106" customFormat="1" ht="23.45" customHeight="1" x14ac:dyDescent="0.35">
      <c r="A87" s="118"/>
      <c r="B87" s="118"/>
      <c r="C87" s="9" t="s">
        <v>283</v>
      </c>
      <c r="D87" s="118"/>
      <c r="E87" s="118"/>
      <c r="F87" s="10"/>
      <c r="G87" s="11" t="s">
        <v>7</v>
      </c>
      <c r="H87" s="118"/>
      <c r="I87" s="118"/>
      <c r="J87" s="118"/>
      <c r="K87" s="393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05"/>
      <c r="EA87" s="105"/>
      <c r="EB87" s="105"/>
      <c r="EC87" s="105"/>
      <c r="ED87" s="105"/>
      <c r="EE87" s="105"/>
      <c r="EF87" s="105"/>
      <c r="EG87" s="105"/>
      <c r="EH87" s="105"/>
      <c r="EI87" s="105"/>
      <c r="EJ87" s="105"/>
      <c r="EK87" s="105"/>
      <c r="EL87" s="105"/>
      <c r="EM87" s="105"/>
      <c r="EN87" s="105"/>
      <c r="EO87" s="105"/>
      <c r="EP87" s="105"/>
      <c r="EQ87" s="105"/>
      <c r="ER87" s="105"/>
      <c r="ES87" s="105"/>
      <c r="ET87" s="105"/>
      <c r="EU87" s="105"/>
      <c r="EV87" s="105"/>
      <c r="EW87" s="105"/>
      <c r="EX87" s="105"/>
      <c r="EY87" s="105"/>
      <c r="EZ87" s="105"/>
      <c r="FA87" s="105"/>
      <c r="FB87" s="105"/>
      <c r="FC87" s="105"/>
      <c r="FD87" s="105"/>
      <c r="FE87" s="105"/>
      <c r="FF87" s="105"/>
      <c r="FG87" s="105"/>
      <c r="FH87" s="105"/>
      <c r="FI87" s="105"/>
      <c r="FJ87" s="105"/>
      <c r="FK87" s="105"/>
      <c r="FL87" s="105"/>
      <c r="FM87" s="105"/>
      <c r="FN87" s="105"/>
      <c r="FO87" s="105"/>
      <c r="FP87" s="105"/>
      <c r="FQ87" s="105"/>
      <c r="FR87" s="105"/>
      <c r="FS87" s="105"/>
      <c r="FT87" s="105"/>
      <c r="FU87" s="105"/>
      <c r="FV87" s="105"/>
      <c r="FW87" s="105"/>
      <c r="FX87" s="105"/>
      <c r="FY87" s="105"/>
      <c r="FZ87" s="105"/>
      <c r="GA87" s="105"/>
      <c r="GB87" s="105"/>
      <c r="GC87" s="105"/>
      <c r="GD87" s="105"/>
      <c r="GE87" s="105"/>
      <c r="GF87" s="105"/>
      <c r="GG87" s="105"/>
      <c r="GH87" s="105"/>
      <c r="GI87" s="105"/>
      <c r="GJ87" s="105"/>
      <c r="GK87" s="105"/>
      <c r="GL87" s="105"/>
      <c r="GM87" s="105"/>
      <c r="GN87" s="105"/>
      <c r="GO87" s="105"/>
      <c r="GP87" s="105"/>
      <c r="GQ87" s="105"/>
      <c r="GR87" s="105"/>
      <c r="GS87" s="105"/>
      <c r="GT87" s="105"/>
      <c r="GU87" s="105"/>
      <c r="GV87" s="105"/>
      <c r="GW87" s="105"/>
      <c r="GX87" s="105"/>
      <c r="GY87" s="105"/>
      <c r="GZ87" s="105"/>
      <c r="HA87" s="105"/>
      <c r="HB87" s="105"/>
      <c r="HC87" s="105"/>
      <c r="HD87" s="105"/>
      <c r="HE87" s="105"/>
      <c r="HF87" s="105"/>
      <c r="HG87" s="105"/>
      <c r="HH87" s="105"/>
      <c r="HI87" s="105"/>
      <c r="HJ87" s="105"/>
      <c r="HK87" s="105"/>
      <c r="HL87" s="105"/>
      <c r="HM87" s="105"/>
      <c r="HN87" s="105"/>
      <c r="HO87" s="105"/>
      <c r="HP87" s="105"/>
      <c r="HQ87" s="105"/>
      <c r="HR87" s="105"/>
      <c r="HS87" s="105"/>
      <c r="HT87" s="105"/>
      <c r="HU87" s="105"/>
      <c r="HV87" s="105"/>
      <c r="HW87" s="105"/>
      <c r="HX87" s="105"/>
      <c r="HY87" s="105"/>
      <c r="HZ87" s="105"/>
      <c r="IA87" s="105"/>
      <c r="IB87" s="105"/>
      <c r="IC87" s="105"/>
      <c r="ID87" s="105"/>
      <c r="IE87" s="105"/>
      <c r="IF87" s="105"/>
      <c r="IG87" s="105"/>
      <c r="IH87" s="105"/>
      <c r="II87" s="105"/>
      <c r="IJ87" s="105"/>
      <c r="IK87" s="105"/>
      <c r="IL87" s="105"/>
      <c r="IM87" s="105"/>
      <c r="IN87" s="105"/>
      <c r="IO87" s="105"/>
      <c r="IP87" s="105"/>
      <c r="IQ87" s="105"/>
      <c r="IR87" s="105"/>
      <c r="IS87" s="105"/>
      <c r="IT87" s="105"/>
      <c r="IU87" s="105"/>
      <c r="IV87" s="105"/>
    </row>
    <row r="88" spans="1:256" s="106" customFormat="1" ht="23.45" customHeight="1" x14ac:dyDescent="0.35">
      <c r="A88" s="118"/>
      <c r="B88" s="118"/>
      <c r="C88" s="9" t="s">
        <v>284</v>
      </c>
      <c r="D88" s="118"/>
      <c r="E88" s="118"/>
      <c r="F88" s="10">
        <v>7000000</v>
      </c>
      <c r="G88" s="11" t="s">
        <v>7</v>
      </c>
      <c r="H88" s="118"/>
      <c r="I88" s="118"/>
      <c r="J88" s="118"/>
      <c r="K88" s="393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05"/>
      <c r="EA88" s="105"/>
      <c r="EB88" s="105"/>
      <c r="EC88" s="105"/>
      <c r="ED88" s="105"/>
      <c r="EE88" s="105"/>
      <c r="EF88" s="105"/>
      <c r="EG88" s="105"/>
      <c r="EH88" s="105"/>
      <c r="EI88" s="105"/>
      <c r="EJ88" s="105"/>
      <c r="EK88" s="105"/>
      <c r="EL88" s="105"/>
      <c r="EM88" s="105"/>
      <c r="EN88" s="105"/>
      <c r="EO88" s="105"/>
      <c r="EP88" s="105"/>
      <c r="EQ88" s="105"/>
      <c r="ER88" s="105"/>
      <c r="ES88" s="105"/>
      <c r="ET88" s="105"/>
      <c r="EU88" s="105"/>
      <c r="EV88" s="105"/>
      <c r="EW88" s="105"/>
      <c r="EX88" s="105"/>
      <c r="EY88" s="105"/>
      <c r="EZ88" s="105"/>
      <c r="FA88" s="105"/>
      <c r="FB88" s="105"/>
      <c r="FC88" s="105"/>
      <c r="FD88" s="105"/>
      <c r="FE88" s="105"/>
      <c r="FF88" s="105"/>
      <c r="FG88" s="105"/>
      <c r="FH88" s="105"/>
      <c r="FI88" s="105"/>
      <c r="FJ88" s="105"/>
      <c r="FK88" s="105"/>
      <c r="FL88" s="105"/>
      <c r="FM88" s="105"/>
      <c r="FN88" s="105"/>
      <c r="FO88" s="105"/>
      <c r="FP88" s="105"/>
      <c r="FQ88" s="105"/>
      <c r="FR88" s="105"/>
      <c r="FS88" s="105"/>
      <c r="FT88" s="105"/>
      <c r="FU88" s="105"/>
      <c r="FV88" s="105"/>
      <c r="FW88" s="105"/>
      <c r="FX88" s="105"/>
      <c r="FY88" s="105"/>
      <c r="FZ88" s="105"/>
      <c r="GA88" s="105"/>
      <c r="GB88" s="105"/>
      <c r="GC88" s="105"/>
      <c r="GD88" s="105"/>
      <c r="GE88" s="105"/>
      <c r="GF88" s="105"/>
      <c r="GG88" s="105"/>
      <c r="GH88" s="105"/>
      <c r="GI88" s="105"/>
      <c r="GJ88" s="105"/>
      <c r="GK88" s="105"/>
      <c r="GL88" s="105"/>
      <c r="GM88" s="105"/>
      <c r="GN88" s="105"/>
      <c r="GO88" s="105"/>
      <c r="GP88" s="105"/>
      <c r="GQ88" s="105"/>
      <c r="GR88" s="105"/>
      <c r="GS88" s="105"/>
      <c r="GT88" s="105"/>
      <c r="GU88" s="105"/>
      <c r="GV88" s="105"/>
      <c r="GW88" s="105"/>
      <c r="GX88" s="105"/>
      <c r="GY88" s="105"/>
      <c r="GZ88" s="105"/>
      <c r="HA88" s="105"/>
      <c r="HB88" s="105"/>
      <c r="HC88" s="105"/>
      <c r="HD88" s="105"/>
      <c r="HE88" s="105"/>
      <c r="HF88" s="105"/>
      <c r="HG88" s="105"/>
      <c r="HH88" s="105"/>
      <c r="HI88" s="105"/>
      <c r="HJ88" s="105"/>
      <c r="HK88" s="105"/>
      <c r="HL88" s="105"/>
      <c r="HM88" s="105"/>
      <c r="HN88" s="105"/>
      <c r="HO88" s="105"/>
      <c r="HP88" s="105"/>
      <c r="HQ88" s="105"/>
      <c r="HR88" s="105"/>
      <c r="HS88" s="105"/>
      <c r="HT88" s="105"/>
      <c r="HU88" s="105"/>
      <c r="HV88" s="105"/>
      <c r="HW88" s="105"/>
      <c r="HX88" s="105"/>
      <c r="HY88" s="105"/>
      <c r="HZ88" s="105"/>
      <c r="IA88" s="105"/>
      <c r="IB88" s="105"/>
      <c r="IC88" s="105"/>
      <c r="ID88" s="105"/>
      <c r="IE88" s="105"/>
      <c r="IF88" s="105"/>
      <c r="IG88" s="105"/>
      <c r="IH88" s="105"/>
      <c r="II88" s="105"/>
      <c r="IJ88" s="105"/>
      <c r="IK88" s="105"/>
      <c r="IL88" s="105"/>
      <c r="IM88" s="105"/>
      <c r="IN88" s="105"/>
      <c r="IO88" s="105"/>
      <c r="IP88" s="105"/>
      <c r="IQ88" s="105"/>
      <c r="IR88" s="105"/>
      <c r="IS88" s="105"/>
      <c r="IT88" s="105"/>
      <c r="IU88" s="105"/>
      <c r="IV88" s="105"/>
    </row>
    <row r="89" spans="1:256" s="106" customFormat="1" ht="23.45" customHeight="1" x14ac:dyDescent="0.35">
      <c r="A89" s="118"/>
      <c r="B89" s="118"/>
      <c r="C89" s="9" t="s">
        <v>31</v>
      </c>
      <c r="D89" s="118"/>
      <c r="E89" s="118"/>
      <c r="F89" s="17">
        <v>520000</v>
      </c>
      <c r="G89" s="11" t="s">
        <v>7</v>
      </c>
      <c r="H89" s="118"/>
      <c r="I89" s="118"/>
      <c r="J89" s="118"/>
      <c r="K89" s="393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5"/>
      <c r="DW89" s="105"/>
      <c r="DX89" s="105"/>
      <c r="DY89" s="105"/>
      <c r="DZ89" s="105"/>
      <c r="EA89" s="105"/>
      <c r="EB89" s="105"/>
      <c r="EC89" s="105"/>
      <c r="ED89" s="105"/>
      <c r="EE89" s="105"/>
      <c r="EF89" s="105"/>
      <c r="EG89" s="105"/>
      <c r="EH89" s="105"/>
      <c r="EI89" s="105"/>
      <c r="EJ89" s="105"/>
      <c r="EK89" s="105"/>
      <c r="EL89" s="105"/>
      <c r="EM89" s="105"/>
      <c r="EN89" s="105"/>
      <c r="EO89" s="105"/>
      <c r="EP89" s="105"/>
      <c r="EQ89" s="105"/>
      <c r="ER89" s="105"/>
      <c r="ES89" s="105"/>
      <c r="ET89" s="105"/>
      <c r="EU89" s="105"/>
      <c r="EV89" s="105"/>
      <c r="EW89" s="105"/>
      <c r="EX89" s="105"/>
      <c r="EY89" s="105"/>
      <c r="EZ89" s="105"/>
      <c r="FA89" s="105"/>
      <c r="FB89" s="105"/>
      <c r="FC89" s="105"/>
      <c r="FD89" s="105"/>
      <c r="FE89" s="105"/>
      <c r="FF89" s="105"/>
      <c r="FG89" s="105"/>
      <c r="FH89" s="105"/>
      <c r="FI89" s="105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105"/>
      <c r="FU89" s="105"/>
      <c r="FV89" s="105"/>
      <c r="FW89" s="105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105"/>
      <c r="GI89" s="105"/>
      <c r="GJ89" s="105"/>
      <c r="GK89" s="105"/>
      <c r="GL89" s="105"/>
      <c r="GM89" s="105"/>
      <c r="GN89" s="105"/>
      <c r="GO89" s="105"/>
      <c r="GP89" s="105"/>
      <c r="GQ89" s="105"/>
      <c r="GR89" s="105"/>
      <c r="GS89" s="105"/>
      <c r="GT89" s="105"/>
      <c r="GU89" s="105"/>
      <c r="GV89" s="105"/>
      <c r="GW89" s="105"/>
      <c r="GX89" s="105"/>
      <c r="GY89" s="105"/>
      <c r="GZ89" s="105"/>
      <c r="HA89" s="105"/>
      <c r="HB89" s="105"/>
      <c r="HC89" s="105"/>
      <c r="HD89" s="105"/>
      <c r="HE89" s="105"/>
      <c r="HF89" s="105"/>
      <c r="HG89" s="105"/>
      <c r="HH89" s="105"/>
      <c r="HI89" s="105"/>
      <c r="HJ89" s="105"/>
      <c r="HK89" s="105"/>
      <c r="HL89" s="105"/>
      <c r="HM89" s="105"/>
      <c r="HN89" s="105"/>
      <c r="HO89" s="105"/>
      <c r="HP89" s="105"/>
      <c r="HQ89" s="105"/>
      <c r="HR89" s="105"/>
      <c r="HS89" s="105"/>
      <c r="HT89" s="105"/>
      <c r="HU89" s="105"/>
      <c r="HV89" s="105"/>
      <c r="HW89" s="105"/>
      <c r="HX89" s="105"/>
      <c r="HY89" s="105"/>
      <c r="HZ89" s="105"/>
      <c r="IA89" s="105"/>
      <c r="IB89" s="105"/>
      <c r="IC89" s="105"/>
      <c r="ID89" s="105"/>
      <c r="IE89" s="105"/>
      <c r="IF89" s="105"/>
      <c r="IG89" s="105"/>
      <c r="IH89" s="105"/>
      <c r="II89" s="105"/>
      <c r="IJ89" s="105"/>
      <c r="IK89" s="105"/>
      <c r="IL89" s="105"/>
      <c r="IM89" s="105"/>
      <c r="IN89" s="105"/>
      <c r="IO89" s="105"/>
      <c r="IP89" s="105"/>
      <c r="IQ89" s="105"/>
      <c r="IR89" s="105"/>
      <c r="IS89" s="105"/>
      <c r="IT89" s="105"/>
      <c r="IU89" s="105"/>
      <c r="IV89" s="105"/>
    </row>
    <row r="90" spans="1:256" s="106" customFormat="1" ht="23.45" customHeight="1" x14ac:dyDescent="0.35">
      <c r="A90" s="118"/>
      <c r="B90" s="118"/>
      <c r="C90" s="9" t="s">
        <v>285</v>
      </c>
      <c r="D90" s="118"/>
      <c r="E90" s="118"/>
      <c r="F90" s="17">
        <v>1000</v>
      </c>
      <c r="G90" s="11" t="s">
        <v>7</v>
      </c>
      <c r="H90" s="118"/>
      <c r="I90" s="118"/>
      <c r="J90" s="118"/>
      <c r="K90" s="393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05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  <c r="ES90" s="105"/>
      <c r="ET90" s="105"/>
      <c r="EU90" s="105"/>
      <c r="EV90" s="105"/>
      <c r="EW90" s="105"/>
      <c r="EX90" s="105"/>
      <c r="EY90" s="105"/>
      <c r="EZ90" s="105"/>
      <c r="FA90" s="105"/>
      <c r="FB90" s="105"/>
      <c r="FC90" s="105"/>
      <c r="FD90" s="105"/>
      <c r="FE90" s="105"/>
      <c r="FF90" s="105"/>
      <c r="FG90" s="105"/>
      <c r="FH90" s="105"/>
      <c r="FI90" s="105"/>
      <c r="FJ90" s="105"/>
      <c r="FK90" s="105"/>
      <c r="FL90" s="105"/>
      <c r="FM90" s="105"/>
      <c r="FN90" s="105"/>
      <c r="FO90" s="105"/>
      <c r="FP90" s="105"/>
      <c r="FQ90" s="105"/>
      <c r="FR90" s="105"/>
      <c r="FS90" s="105"/>
      <c r="FT90" s="105"/>
      <c r="FU90" s="105"/>
      <c r="FV90" s="105"/>
      <c r="FW90" s="105"/>
      <c r="FX90" s="105"/>
      <c r="FY90" s="105"/>
      <c r="FZ90" s="105"/>
      <c r="GA90" s="105"/>
      <c r="GB90" s="105"/>
      <c r="GC90" s="105"/>
      <c r="GD90" s="105"/>
      <c r="GE90" s="105"/>
      <c r="GF90" s="105"/>
      <c r="GG90" s="105"/>
      <c r="GH90" s="105"/>
      <c r="GI90" s="105"/>
      <c r="GJ90" s="105"/>
      <c r="GK90" s="105"/>
      <c r="GL90" s="105"/>
      <c r="GM90" s="105"/>
      <c r="GN90" s="105"/>
      <c r="GO90" s="105"/>
      <c r="GP90" s="105"/>
      <c r="GQ90" s="105"/>
      <c r="GR90" s="105"/>
      <c r="GS90" s="105"/>
      <c r="GT90" s="105"/>
      <c r="GU90" s="105"/>
      <c r="GV90" s="105"/>
      <c r="GW90" s="105"/>
      <c r="GX90" s="105"/>
      <c r="GY90" s="105"/>
      <c r="GZ90" s="105"/>
      <c r="HA90" s="105"/>
      <c r="HB90" s="105"/>
      <c r="HC90" s="105"/>
      <c r="HD90" s="105"/>
      <c r="HE90" s="105"/>
      <c r="HF90" s="105"/>
      <c r="HG90" s="105"/>
      <c r="HH90" s="105"/>
      <c r="HI90" s="105"/>
      <c r="HJ90" s="105"/>
      <c r="HK90" s="105"/>
      <c r="HL90" s="105"/>
      <c r="HM90" s="105"/>
      <c r="HN90" s="105"/>
      <c r="HO90" s="105"/>
      <c r="HP90" s="105"/>
      <c r="HQ90" s="105"/>
      <c r="HR90" s="105"/>
      <c r="HS90" s="105"/>
      <c r="HT90" s="105"/>
      <c r="HU90" s="105"/>
      <c r="HV90" s="105"/>
      <c r="HW90" s="105"/>
      <c r="HX90" s="105"/>
      <c r="HY90" s="105"/>
      <c r="HZ90" s="105"/>
      <c r="IA90" s="105"/>
      <c r="IB90" s="105"/>
      <c r="IC90" s="105"/>
      <c r="ID90" s="105"/>
      <c r="IE90" s="105"/>
      <c r="IF90" s="105"/>
      <c r="IG90" s="105"/>
      <c r="IH90" s="105"/>
      <c r="II90" s="105"/>
      <c r="IJ90" s="105"/>
      <c r="IK90" s="105"/>
      <c r="IL90" s="105"/>
      <c r="IM90" s="105"/>
      <c r="IN90" s="105"/>
      <c r="IO90" s="105"/>
      <c r="IP90" s="105"/>
      <c r="IQ90" s="105"/>
      <c r="IR90" s="105"/>
      <c r="IS90" s="105"/>
      <c r="IT90" s="105"/>
      <c r="IU90" s="105"/>
      <c r="IV90" s="105"/>
    </row>
    <row r="91" spans="1:256" s="106" customFormat="1" ht="29.25" customHeight="1" x14ac:dyDescent="0.35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  <c r="ES91" s="105"/>
      <c r="ET91" s="105"/>
      <c r="EU91" s="105"/>
      <c r="EV91" s="105"/>
      <c r="EW91" s="105"/>
      <c r="EX91" s="105"/>
      <c r="EY91" s="105"/>
      <c r="EZ91" s="105"/>
      <c r="FA91" s="105"/>
      <c r="FB91" s="105"/>
      <c r="FC91" s="105"/>
      <c r="FD91" s="105"/>
      <c r="FE91" s="105"/>
      <c r="FF91" s="105"/>
      <c r="FG91" s="105"/>
      <c r="FH91" s="105"/>
      <c r="FI91" s="105"/>
      <c r="FJ91" s="105"/>
      <c r="FK91" s="105"/>
      <c r="FL91" s="105"/>
      <c r="FM91" s="105"/>
      <c r="FN91" s="105"/>
      <c r="FO91" s="105"/>
      <c r="FP91" s="105"/>
      <c r="FQ91" s="105"/>
      <c r="FR91" s="105"/>
      <c r="FS91" s="105"/>
      <c r="FT91" s="105"/>
      <c r="FU91" s="105"/>
      <c r="FV91" s="105"/>
      <c r="FW91" s="105"/>
      <c r="FX91" s="105"/>
      <c r="FY91" s="105"/>
      <c r="FZ91" s="105"/>
      <c r="GA91" s="105"/>
      <c r="GB91" s="105"/>
      <c r="GC91" s="105"/>
      <c r="GD91" s="105"/>
      <c r="GE91" s="105"/>
      <c r="GF91" s="105"/>
      <c r="GG91" s="105"/>
      <c r="GH91" s="105"/>
      <c r="GI91" s="105"/>
      <c r="GJ91" s="105"/>
      <c r="GK91" s="105"/>
      <c r="GL91" s="105"/>
      <c r="GM91" s="105"/>
      <c r="GN91" s="105"/>
      <c r="GO91" s="105"/>
      <c r="GP91" s="105"/>
      <c r="GQ91" s="105"/>
      <c r="GR91" s="105"/>
      <c r="GS91" s="105"/>
      <c r="GT91" s="105"/>
      <c r="GU91" s="105"/>
      <c r="GV91" s="105"/>
      <c r="GW91" s="105"/>
      <c r="GX91" s="105"/>
      <c r="GY91" s="105"/>
      <c r="GZ91" s="105"/>
      <c r="HA91" s="105"/>
      <c r="HB91" s="105"/>
      <c r="HC91" s="105"/>
      <c r="HD91" s="105"/>
      <c r="HE91" s="105"/>
      <c r="HF91" s="105"/>
      <c r="HG91" s="105"/>
      <c r="HH91" s="105"/>
      <c r="HI91" s="105"/>
      <c r="HJ91" s="105"/>
      <c r="HK91" s="105"/>
      <c r="HL91" s="105"/>
      <c r="HM91" s="105"/>
      <c r="HN91" s="105"/>
      <c r="HO91" s="105"/>
      <c r="HP91" s="105"/>
      <c r="HQ91" s="105"/>
      <c r="HR91" s="105"/>
      <c r="HS91" s="105"/>
      <c r="HT91" s="105"/>
      <c r="HU91" s="105"/>
      <c r="HV91" s="105"/>
      <c r="HW91" s="105"/>
      <c r="HX91" s="105"/>
      <c r="HY91" s="105"/>
      <c r="HZ91" s="105"/>
      <c r="IA91" s="105"/>
      <c r="IB91" s="105"/>
      <c r="IC91" s="105"/>
      <c r="ID91" s="105"/>
      <c r="IE91" s="105"/>
      <c r="IF91" s="105"/>
      <c r="IG91" s="105"/>
      <c r="IH91" s="105"/>
      <c r="II91" s="105"/>
      <c r="IJ91" s="105"/>
      <c r="IK91" s="105"/>
      <c r="IL91" s="105"/>
      <c r="IM91" s="105"/>
      <c r="IN91" s="105"/>
      <c r="IO91" s="105"/>
      <c r="IP91" s="105"/>
      <c r="IQ91" s="105"/>
      <c r="IR91" s="105"/>
      <c r="IS91" s="105"/>
      <c r="IT91" s="105"/>
      <c r="IU91" s="105"/>
      <c r="IV91" s="105"/>
    </row>
    <row r="92" spans="1:256" s="106" customFormat="1" ht="20.100000000000001" customHeight="1" x14ac:dyDescent="0.35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5"/>
      <c r="EY92" s="105"/>
      <c r="EZ92" s="105"/>
      <c r="FA92" s="105"/>
      <c r="FB92" s="105"/>
      <c r="FC92" s="105"/>
      <c r="FD92" s="105"/>
      <c r="FE92" s="105"/>
      <c r="FF92" s="105"/>
      <c r="FG92" s="105"/>
      <c r="FH92" s="105"/>
      <c r="FI92" s="105"/>
      <c r="FJ92" s="105"/>
      <c r="FK92" s="105"/>
      <c r="FL92" s="105"/>
      <c r="FM92" s="105"/>
      <c r="FN92" s="105"/>
      <c r="FO92" s="105"/>
      <c r="FP92" s="105"/>
      <c r="FQ92" s="105"/>
      <c r="FR92" s="105"/>
      <c r="FS92" s="105"/>
      <c r="FT92" s="105"/>
      <c r="FU92" s="105"/>
      <c r="FV92" s="105"/>
      <c r="FW92" s="105"/>
      <c r="FX92" s="105"/>
      <c r="FY92" s="105"/>
      <c r="FZ92" s="105"/>
      <c r="GA92" s="105"/>
      <c r="GB92" s="105"/>
      <c r="GC92" s="105"/>
      <c r="GD92" s="105"/>
      <c r="GE92" s="105"/>
      <c r="GF92" s="105"/>
      <c r="GG92" s="105"/>
      <c r="GH92" s="105"/>
      <c r="GI92" s="105"/>
      <c r="GJ92" s="105"/>
      <c r="GK92" s="105"/>
      <c r="GL92" s="105"/>
      <c r="GM92" s="105"/>
      <c r="GN92" s="105"/>
      <c r="GO92" s="105"/>
      <c r="GP92" s="105"/>
      <c r="GQ92" s="105"/>
      <c r="GR92" s="105"/>
      <c r="GS92" s="105"/>
      <c r="GT92" s="105"/>
      <c r="GU92" s="105"/>
      <c r="GV92" s="105"/>
      <c r="GW92" s="105"/>
      <c r="GX92" s="105"/>
      <c r="GY92" s="105"/>
      <c r="GZ92" s="105"/>
      <c r="HA92" s="105"/>
      <c r="HB92" s="105"/>
      <c r="HC92" s="105"/>
      <c r="HD92" s="105"/>
      <c r="HE92" s="105"/>
      <c r="HF92" s="105"/>
      <c r="HG92" s="105"/>
      <c r="HH92" s="105"/>
      <c r="HI92" s="105"/>
      <c r="HJ92" s="105"/>
      <c r="HK92" s="105"/>
      <c r="HL92" s="105"/>
      <c r="HM92" s="105"/>
      <c r="HN92" s="105"/>
      <c r="HO92" s="105"/>
      <c r="HP92" s="105"/>
      <c r="HQ92" s="105"/>
      <c r="HR92" s="105"/>
      <c r="HS92" s="105"/>
      <c r="HT92" s="105"/>
      <c r="HU92" s="105"/>
      <c r="HV92" s="105"/>
      <c r="HW92" s="105"/>
      <c r="HX92" s="105"/>
      <c r="HY92" s="105"/>
      <c r="HZ92" s="105"/>
      <c r="IA92" s="105"/>
      <c r="IB92" s="105"/>
      <c r="IC92" s="105"/>
      <c r="ID92" s="105"/>
      <c r="IE92" s="105"/>
      <c r="IF92" s="105"/>
      <c r="IG92" s="105"/>
      <c r="IH92" s="105"/>
      <c r="II92" s="105"/>
      <c r="IJ92" s="105"/>
      <c r="IK92" s="105"/>
      <c r="IL92" s="105"/>
      <c r="IM92" s="105"/>
      <c r="IN92" s="105"/>
      <c r="IO92" s="105"/>
      <c r="IP92" s="105"/>
      <c r="IQ92" s="105"/>
      <c r="IR92" s="105"/>
      <c r="IS92" s="105"/>
      <c r="IT92" s="105"/>
      <c r="IU92" s="105"/>
      <c r="IV92" s="105"/>
    </row>
    <row r="93" spans="1:256" ht="20.100000000000001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256" ht="20.100000000000001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256" ht="20.100000000000001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256" ht="20.100000000000001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20.100000000000001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20.100000000000001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20.100000000000001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23.2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ht="20.100000000000001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ht="20.100000000000001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ht="20.100000000000001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ht="20.100000000000001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ht="20.100000000000001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ht="20.100000000000001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ht="20.100000000000001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ht="20.100000000000001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ht="20.100000000000001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ht="20.100000000000001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ht="20.100000000000001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ht="20.100000000000001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ht="20.100000000000001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ht="23.2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ht="23.4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217"/>
    </row>
    <row r="116" spans="1:11" ht="23.4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217"/>
    </row>
    <row r="117" spans="1:11" ht="23.4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217"/>
    </row>
    <row r="118" spans="1:11" ht="23.4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217"/>
    </row>
    <row r="119" spans="1:11" ht="23.45" customHeight="1" x14ac:dyDescent="0.35">
      <c r="A119" s="228"/>
      <c r="B119" s="229"/>
      <c r="C119" s="229"/>
      <c r="D119" s="229"/>
      <c r="E119" s="229"/>
      <c r="F119" s="229"/>
      <c r="G119" s="229"/>
      <c r="H119" s="229"/>
      <c r="I119" s="230"/>
      <c r="J119" s="228"/>
      <c r="K119" s="217"/>
    </row>
    <row r="120" spans="1:11" ht="20.100000000000001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ht="20.100000000000001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ht="23.45" customHeight="1" x14ac:dyDescent="0.35">
      <c r="A122" s="4"/>
      <c r="B122" s="4"/>
      <c r="C122" s="4"/>
      <c r="D122" s="4"/>
      <c r="E122" s="4"/>
      <c r="F122" s="231"/>
      <c r="G122" s="4"/>
      <c r="H122" s="4"/>
      <c r="I122" s="6"/>
      <c r="J122" s="4"/>
      <c r="K122" s="4"/>
    </row>
    <row r="123" spans="1:11" ht="23.45" customHeight="1" x14ac:dyDescent="0.35">
      <c r="A123" s="229"/>
      <c r="B123" s="226"/>
      <c r="C123" s="227"/>
      <c r="D123" s="227"/>
      <c r="E123" s="232"/>
      <c r="F123" s="233"/>
      <c r="G123" s="226"/>
      <c r="H123" s="226"/>
      <c r="I123" s="16"/>
      <c r="J123" s="4"/>
      <c r="K123" s="4"/>
    </row>
    <row r="124" spans="1:11" ht="20.100000000000001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20.100000000000001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ht="20.100000000000001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ht="20.100000000000001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20.100000000000001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20.100000000000001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ht="23.45" customHeight="1" x14ac:dyDescent="0.35">
      <c r="A130" s="121"/>
      <c r="B130" s="16"/>
      <c r="C130" s="46"/>
      <c r="D130" s="46"/>
      <c r="E130" s="234"/>
      <c r="F130" s="234"/>
      <c r="G130" s="16"/>
      <c r="H130" s="16"/>
      <c r="I130" s="16"/>
      <c r="J130" s="4"/>
      <c r="K130" s="4"/>
    </row>
  </sheetData>
  <mergeCells count="49">
    <mergeCell ref="K70:K90"/>
    <mergeCell ref="K47:K67"/>
    <mergeCell ref="K23:K43"/>
    <mergeCell ref="J72:J73"/>
    <mergeCell ref="A70:J70"/>
    <mergeCell ref="B72:C73"/>
    <mergeCell ref="B43:C43"/>
    <mergeCell ref="A50:J50"/>
    <mergeCell ref="A52:A53"/>
    <mergeCell ref="I72:I73"/>
    <mergeCell ref="F72:F73"/>
    <mergeCell ref="I52:I53"/>
    <mergeCell ref="A48:J48"/>
    <mergeCell ref="D43:E43"/>
    <mergeCell ref="H72:H73"/>
    <mergeCell ref="A29:A30"/>
    <mergeCell ref="H29:H30"/>
    <mergeCell ref="D29:E30"/>
    <mergeCell ref="F7:F8"/>
    <mergeCell ref="H7:H8"/>
    <mergeCell ref="A23:J23"/>
    <mergeCell ref="A24:J24"/>
    <mergeCell ref="A26:J26"/>
    <mergeCell ref="B7:C8"/>
    <mergeCell ref="B29:C30"/>
    <mergeCell ref="I7:I8"/>
    <mergeCell ref="J52:J53"/>
    <mergeCell ref="K1:K20"/>
    <mergeCell ref="I29:I30"/>
    <mergeCell ref="G29:G30"/>
    <mergeCell ref="A3:J3"/>
    <mergeCell ref="J29:J30"/>
    <mergeCell ref="A2:J2"/>
    <mergeCell ref="A1:J1"/>
    <mergeCell ref="A4:J4"/>
    <mergeCell ref="G7:G8"/>
    <mergeCell ref="D72:E73"/>
    <mergeCell ref="A25:J25"/>
    <mergeCell ref="A47:J47"/>
    <mergeCell ref="D32:E32"/>
    <mergeCell ref="J7:J8"/>
    <mergeCell ref="G72:G73"/>
    <mergeCell ref="A71:J71"/>
    <mergeCell ref="A72:A73"/>
    <mergeCell ref="A49:J49"/>
    <mergeCell ref="B53:C53"/>
    <mergeCell ref="B32:C32"/>
    <mergeCell ref="D7:E8"/>
    <mergeCell ref="F29:F30"/>
  </mergeCells>
  <pageMargins left="0.98425196850393704" right="0.39370078740157483" top="0.78740157480314965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รายรับ</vt:lpstr>
      <vt:lpstr>รายจ่าย</vt:lpstr>
      <vt:lpstr>บัญชี</vt:lpstr>
      <vt:lpstr>วัตถุประสงค์</vt:lpstr>
      <vt:lpstr>ตาราง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2018-08-22T08:49:27Z</cp:lastPrinted>
  <dcterms:modified xsi:type="dcterms:W3CDTF">2018-08-22T08:49:34Z</dcterms:modified>
</cp:coreProperties>
</file>